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tabRatio="747"/>
  </bookViews>
  <sheets>
    <sheet name="Fit" sheetId="1" r:id="rId1"/>
    <sheet name="Gold" sheetId="2" r:id="rId2"/>
    <sheet name="Platinum" sheetId="3" r:id="rId3"/>
    <sheet name="ДМС" sheetId="8" r:id="rId4"/>
    <sheet name="СрочноеСтрЖизни" sheetId="9" r:id="rId5"/>
    <sheet name="ДобровольноеСтрРаботникаОтНС" sheetId="7" r:id="rId6"/>
    <sheet name="ОсорПенсионка" sheetId="6" r:id="rId7"/>
    <sheet name="ДобровольноеСтрЖизниСУменш" sheetId="5" r:id="rId8"/>
    <sheet name="ГССЖ и ГСНС" sheetId="4" r:id="rId9"/>
    <sheet name="Страхование жизни заемщика" sheetId="10" r:id="rId10"/>
  </sheets>
  <calcPr calcId="152511"/>
</workbook>
</file>

<file path=xl/calcChain.xml><?xml version="1.0" encoding="utf-8"?>
<calcChain xmlns="http://schemas.openxmlformats.org/spreadsheetml/2006/main">
  <c r="D5" i="4" l="1"/>
  <c r="C5" i="4"/>
  <c r="B5" i="4"/>
  <c r="D10" i="4"/>
  <c r="C10" i="4"/>
  <c r="B10" i="4"/>
  <c r="D3" i="4"/>
  <c r="C3" i="4"/>
  <c r="B3" i="4"/>
  <c r="E72" i="2"/>
  <c r="D72" i="2"/>
  <c r="C72" i="2"/>
  <c r="E74" i="1" l="1"/>
  <c r="D74" i="1"/>
  <c r="C74" i="1"/>
</calcChain>
</file>

<file path=xl/sharedStrings.xml><?xml version="1.0" encoding="utf-8"?>
<sst xmlns="http://schemas.openxmlformats.org/spreadsheetml/2006/main" count="157" uniqueCount="85">
  <si>
    <t>Fit</t>
  </si>
  <si>
    <t>Основное покрытие</t>
  </si>
  <si>
    <t>Страховые тарифы с 7 до 60 лет</t>
  </si>
  <si>
    <t>срок страхование 10 лет</t>
  </si>
  <si>
    <t>Мужчина</t>
  </si>
  <si>
    <t>Женщина</t>
  </si>
  <si>
    <t>Возраст лет</t>
  </si>
  <si>
    <t>мин. Базовый тариф</t>
  </si>
  <si>
    <t>базовый тариф</t>
  </si>
  <si>
    <t>макс. Базовый тариф</t>
  </si>
  <si>
    <t>Критические заболевания</t>
  </si>
  <si>
    <t>Страховые тарифы по стрхование от НС</t>
  </si>
  <si>
    <t>№</t>
  </si>
  <si>
    <t>Риск</t>
  </si>
  <si>
    <t xml:space="preserve">срок страхование </t>
  </si>
  <si>
    <t>Смерть от НС</t>
  </si>
  <si>
    <t>Телесные травмы</t>
  </si>
  <si>
    <t>Временная утрата труд. от НС</t>
  </si>
  <si>
    <t>Госпитализация от НС</t>
  </si>
  <si>
    <t>Телесные травмы по допстрах</t>
  </si>
  <si>
    <t>Полный пакет</t>
  </si>
  <si>
    <t>Gold</t>
  </si>
  <si>
    <t>Страховые тарифы по страхованию от несчастных случаев:</t>
  </si>
  <si>
    <t xml:space="preserve">срок страхования </t>
  </si>
  <si>
    <t xml:space="preserve">макс. Базовый тариф </t>
  </si>
  <si>
    <t>Телесные травмы от НС</t>
  </si>
  <si>
    <t>Platinum</t>
  </si>
  <si>
    <t>Срок страхование (n, в годах)</t>
  </si>
  <si>
    <t>Для всех возрастов</t>
  </si>
  <si>
    <t>Покрытие</t>
  </si>
  <si>
    <t>Базовый тариф</t>
  </si>
  <si>
    <t>Минимальный тариф</t>
  </si>
  <si>
    <t>Дополнительное 1. Получение телесной травмы в результате несчастного случая;</t>
  </si>
  <si>
    <t>Дополнительное 2. Временная утрата трудоспособности в результате несчастного случая;</t>
  </si>
  <si>
    <t>Дополнительное 3.  Установление инвалидности 1, 2 гр. в результате несчастного случая;</t>
  </si>
  <si>
    <t>Дополнительное 4.  Установление инвалидности 1, 2, 3 гр. в результате несчастного случая;</t>
  </si>
  <si>
    <t xml:space="preserve">Основное покрытие. Смерть в результате несчастного случае </t>
  </si>
  <si>
    <t>Максимальный тариф</t>
  </si>
  <si>
    <t>Основное: Смерть в период срока страхования</t>
  </si>
  <si>
    <t>Дополнительное 5.  Критическое заболевание;</t>
  </si>
  <si>
    <t>ГРУПОВОЕ СТРАХОВАНИЕ от НЕСЧАСТНЫХ СЛУЧАЕВ и ГРУПОВОЕ СРОЧНОЕ СТРАХОВАНИЕ ЖИЗНИ</t>
  </si>
  <si>
    <t xml:space="preserve">
РАСЧЕТ ТАРИФНЫХ СТАВОК 
ДОБРОВОЛЬНОГО СРОЧНОГО СТРАХОВАНИЯ ЖИЗНИ С УМЕНЬШАЮЩЕЙСЯ СТРАХОВОЙ СУММОЙ
</t>
  </si>
  <si>
    <t>Срок страхование в годах</t>
  </si>
  <si>
    <t>Мин. Базовый тариф</t>
  </si>
  <si>
    <t>Макс. Базовый тариф</t>
  </si>
  <si>
    <t>мин</t>
  </si>
  <si>
    <t>макс</t>
  </si>
  <si>
    <t xml:space="preserve">Процентная ставка доходности </t>
  </si>
  <si>
    <t>Ставка индекации страховой выплаты</t>
  </si>
  <si>
    <t>Уровень админастративных расходов на ведение дела от размера страховой премии</t>
  </si>
  <si>
    <t xml:space="preserve">Уровень расходов административных на ведение дела от размера страховой выплаты </t>
  </si>
  <si>
    <t>Показатели для расчета</t>
  </si>
  <si>
    <t>Наименование продукта</t>
  </si>
  <si>
    <t>Договоры пенсионного аннуитета, 
заключенные в соответствии с Законом 
Республики Казахстан от 21 июня 2013 года 
«О пенсионном обеспечении в Республике 
Казахстан»*</t>
  </si>
  <si>
    <t>Договоры аннуитета, заключенные в 
соответствии с Законом Республики 
Казахстан от 07.02.2005 года «Об 
обязательном страховании работника от 
несчастных случаев при исполнении им 
трудовых (служебных) обязанностей»**</t>
  </si>
  <si>
    <t>Параметры для расчета страхового тарифа по договорам аннуитета</t>
  </si>
  <si>
    <t xml:space="preserve">Основные тарифы для покрытия УПТ от 5% до 30% </t>
  </si>
  <si>
    <t>Класс профессионального риска</t>
  </si>
  <si>
    <t>Минимальный тариф(в %)</t>
  </si>
  <si>
    <t>Базовый тариф (в %)</t>
  </si>
  <si>
    <t>Максимальный тариф (в %)</t>
  </si>
  <si>
    <t>Доп тарифы.</t>
  </si>
  <si>
    <t xml:space="preserve">Временная утрата трудоспособности от НС </t>
  </si>
  <si>
    <t>Страховой тариф</t>
  </si>
  <si>
    <t xml:space="preserve">Добровольное страхование работника от НС </t>
  </si>
  <si>
    <t>Инвалидность первой либо второй группы от НС</t>
  </si>
  <si>
    <t>Перечень доп дорогих  медицинских опций (покрытий)</t>
  </si>
  <si>
    <t>Статистика убыточности потенциального страхователя</t>
  </si>
  <si>
    <t>Тип обслуживания</t>
  </si>
  <si>
    <t>Возраст прикрепляемых застрахованных</t>
  </si>
  <si>
    <t>Регион обслуживания</t>
  </si>
  <si>
    <t>Количество застрахованных (объем принимаемых рисков)</t>
  </si>
  <si>
    <t>Макс</t>
  </si>
  <si>
    <t>Мин</t>
  </si>
  <si>
    <t xml:space="preserve">Допополнительное 1. смерть по причине несчастного случая (далее - НС); </t>
  </si>
  <si>
    <t>Дополнительное 2. получение Застрахованным травмы в результате НС</t>
  </si>
  <si>
    <t>Дополнительное 3.  критическое заболевание, наступившее в период действия страховой защиты</t>
  </si>
  <si>
    <t>Критерий</t>
  </si>
  <si>
    <t>Понижающие и повышающие коэффициенты</t>
  </si>
  <si>
    <t>Установление инвалидности 1, 2 гр. по любой причине.</t>
  </si>
  <si>
    <t>Базовый</t>
  </si>
  <si>
    <t>Максимальный</t>
  </si>
  <si>
    <t>Страхование от НС + инвалидность 1.2 гр от НС</t>
  </si>
  <si>
    <t>Страхование жизни + инвалидность 1.2 гр от НС</t>
  </si>
  <si>
    <t>Срочное страхование жизни заемщика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</si>
</sst>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E+00"/>
    <numFmt numFmtId="166" formatCode="0.0000%"/>
    <numFmt numFmtId="167" formatCode="0.000%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168" fontId="0" fillId="0" borderId="0" xfId="1" applyNumberFormat="1" applyFont="1" applyBorder="1"/>
    <xf numFmtId="10" fontId="0" fillId="0" borderId="0" xfId="1" applyNumberFormat="1" applyFont="1" applyBorder="1"/>
    <xf numFmtId="168" fontId="0" fillId="0" borderId="1" xfId="1" applyNumberFormat="1" applyFont="1" applyBorder="1" applyAlignment="1">
      <alignment horizontal="center" vertical="center" wrapText="1"/>
    </xf>
    <xf numFmtId="168" fontId="0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68" fontId="0" fillId="0" borderId="0" xfId="1" applyNumberFormat="1" applyFont="1" applyBorder="1" applyAlignment="1">
      <alignment horizontal="center" vertical="center" wrapText="1"/>
    </xf>
    <xf numFmtId="168" fontId="0" fillId="0" borderId="0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0" fillId="0" borderId="0" xfId="0" applyNumberFormat="1"/>
    <xf numFmtId="10" fontId="6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10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7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7" fontId="0" fillId="0" borderId="1" xfId="0" applyNumberFormat="1" applyBorder="1"/>
    <xf numFmtId="167" fontId="0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6" fontId="0" fillId="2" borderId="1" xfId="1" applyNumberFormat="1" applyFont="1" applyFill="1" applyBorder="1" applyAlignment="1">
      <alignment horizontal="center" vertical="center"/>
    </xf>
    <xf numFmtId="166" fontId="0" fillId="0" borderId="5" xfId="1" applyNumberFormat="1" applyFont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/>
    <xf numFmtId="166" fontId="0" fillId="0" borderId="5" xfId="1" applyNumberFormat="1" applyFont="1" applyBorder="1"/>
    <xf numFmtId="166" fontId="0" fillId="0" borderId="1" xfId="1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549"/>
  <sheetViews>
    <sheetView tabSelected="1" workbookViewId="0">
      <selection activeCell="D9" sqref="D9"/>
    </sheetView>
  </sheetViews>
  <sheetFormatPr defaultRowHeight="15" x14ac:dyDescent="0.25"/>
  <cols>
    <col min="1" max="1" width="11.5703125" bestFit="1" customWidth="1"/>
    <col min="2" max="2" width="23.42578125" bestFit="1" customWidth="1"/>
    <col min="3" max="3" width="20" bestFit="1" customWidth="1"/>
    <col min="4" max="4" width="20.5703125" bestFit="1" customWidth="1"/>
    <col min="5" max="7" width="18.85546875" customWidth="1"/>
    <col min="8" max="8" width="30.7109375" customWidth="1"/>
    <col min="9" max="9" width="11.5703125" style="6" bestFit="1" customWidth="1"/>
    <col min="10" max="10" width="17.42578125" style="6" customWidth="1"/>
    <col min="11" max="11" width="15" style="6" bestFit="1" customWidth="1"/>
    <col min="12" max="12" width="15.85546875" style="6" customWidth="1"/>
    <col min="13" max="15" width="14" style="6" customWidth="1"/>
    <col min="16" max="16384" width="9.140625" style="6"/>
  </cols>
  <sheetData>
    <row r="1" spans="1:15" customFormat="1" x14ac:dyDescent="0.25">
      <c r="B1" s="88" t="s">
        <v>0</v>
      </c>
      <c r="C1" s="88"/>
      <c r="D1" s="88"/>
    </row>
    <row r="2" spans="1:15" customFormat="1" x14ac:dyDescent="0.25"/>
    <row r="3" spans="1:15" customFormat="1" x14ac:dyDescent="0.25">
      <c r="A3" s="89" t="s">
        <v>1</v>
      </c>
      <c r="B3" s="89"/>
      <c r="C3" s="89"/>
      <c r="D3" s="89"/>
      <c r="E3" s="89"/>
      <c r="F3" s="89"/>
      <c r="G3" s="89"/>
      <c r="I3" s="90" t="s">
        <v>10</v>
      </c>
      <c r="J3" s="91"/>
      <c r="K3" s="91"/>
      <c r="L3" s="91"/>
      <c r="M3" s="91"/>
      <c r="N3" s="91"/>
      <c r="O3" s="92"/>
    </row>
    <row r="4" spans="1:15" customFormat="1" x14ac:dyDescent="0.25">
      <c r="A4" s="89" t="s">
        <v>2</v>
      </c>
      <c r="B4" s="89"/>
      <c r="C4" s="89"/>
      <c r="D4" s="89"/>
      <c r="E4" s="89"/>
      <c r="F4" s="89"/>
      <c r="G4" s="89"/>
      <c r="I4" s="90" t="s">
        <v>2</v>
      </c>
      <c r="J4" s="91"/>
      <c r="K4" s="91"/>
      <c r="L4" s="91"/>
      <c r="M4" s="91"/>
      <c r="N4" s="91"/>
      <c r="O4" s="92"/>
    </row>
    <row r="5" spans="1:15" customFormat="1" ht="22.5" customHeight="1" x14ac:dyDescent="0.25">
      <c r="A5" s="3"/>
      <c r="B5" s="93" t="s">
        <v>3</v>
      </c>
      <c r="C5" s="94"/>
      <c r="D5" s="94"/>
      <c r="E5" s="94"/>
      <c r="F5" s="94"/>
      <c r="G5" s="95"/>
      <c r="I5" s="3"/>
      <c r="J5" s="93" t="s">
        <v>3</v>
      </c>
      <c r="K5" s="94"/>
      <c r="L5" s="94"/>
      <c r="M5" s="94"/>
      <c r="N5" s="94"/>
      <c r="O5" s="95"/>
    </row>
    <row r="6" spans="1:15" customFormat="1" x14ac:dyDescent="0.25">
      <c r="A6" s="3"/>
      <c r="B6" s="87" t="s">
        <v>4</v>
      </c>
      <c r="C6" s="87"/>
      <c r="D6" s="87"/>
      <c r="E6" s="87" t="s">
        <v>5</v>
      </c>
      <c r="F6" s="87"/>
      <c r="G6" s="87"/>
      <c r="I6" s="3"/>
      <c r="J6" s="87" t="s">
        <v>4</v>
      </c>
      <c r="K6" s="87"/>
      <c r="L6" s="87"/>
      <c r="M6" s="87" t="s">
        <v>5</v>
      </c>
      <c r="N6" s="87"/>
      <c r="O6" s="87"/>
    </row>
    <row r="7" spans="1:15" customFormat="1" ht="45" x14ac:dyDescent="0.25">
      <c r="A7" s="17" t="s">
        <v>6</v>
      </c>
      <c r="B7" s="17" t="s">
        <v>7</v>
      </c>
      <c r="C7" s="17" t="s">
        <v>8</v>
      </c>
      <c r="D7" s="17" t="s">
        <v>9</v>
      </c>
      <c r="E7" s="17" t="s">
        <v>7</v>
      </c>
      <c r="F7" s="17" t="s">
        <v>8</v>
      </c>
      <c r="G7" s="17" t="s">
        <v>9</v>
      </c>
      <c r="I7" s="17" t="s">
        <v>6</v>
      </c>
      <c r="J7" s="17" t="s">
        <v>7</v>
      </c>
      <c r="K7" s="17" t="s">
        <v>8</v>
      </c>
      <c r="L7" s="17" t="s">
        <v>9</v>
      </c>
      <c r="M7" s="17" t="s">
        <v>7</v>
      </c>
      <c r="N7" s="17" t="s">
        <v>8</v>
      </c>
      <c r="O7" s="17" t="s">
        <v>9</v>
      </c>
    </row>
    <row r="8" spans="1:15" customFormat="1" x14ac:dyDescent="0.25">
      <c r="A8" s="10">
        <v>7</v>
      </c>
      <c r="B8" s="32">
        <v>7.6339314124964891E-2</v>
      </c>
      <c r="C8" s="32">
        <v>9.438642745607749E-2</v>
      </c>
      <c r="D8" s="32">
        <v>9.4386427456077504E-2</v>
      </c>
      <c r="E8" s="32">
        <v>7.6339314124964891E-2</v>
      </c>
      <c r="F8" s="32">
        <v>9.438642745607749E-2</v>
      </c>
      <c r="G8" s="32">
        <v>9.438642745607749E-2</v>
      </c>
      <c r="I8" s="10">
        <v>7</v>
      </c>
      <c r="J8" s="32">
        <v>1E-4</v>
      </c>
      <c r="K8" s="32">
        <v>3.5999999999999999E-3</v>
      </c>
      <c r="L8" s="32">
        <v>9.4386427456077504E-2</v>
      </c>
      <c r="M8" s="32">
        <v>1E-4</v>
      </c>
      <c r="N8" s="32">
        <v>3.5999999999999999E-3</v>
      </c>
      <c r="O8" s="32">
        <v>3.7000000000000002E-3</v>
      </c>
    </row>
    <row r="9" spans="1:15" customFormat="1" x14ac:dyDescent="0.25">
      <c r="A9" s="10">
        <v>8</v>
      </c>
      <c r="B9" s="32">
        <v>7.6353084221118098E-2</v>
      </c>
      <c r="C9" s="32">
        <v>9.4404223553667718E-2</v>
      </c>
      <c r="D9" s="32">
        <v>9.4439829195140462E-2</v>
      </c>
      <c r="E9" s="32">
        <v>7.6349814785198908E-2</v>
      </c>
      <c r="F9" s="32">
        <v>9.4399998175238739E-2</v>
      </c>
      <c r="G9" s="32">
        <v>9.4427147432228728E-2</v>
      </c>
      <c r="I9" s="10">
        <v>8</v>
      </c>
      <c r="J9" s="32">
        <v>1E-4</v>
      </c>
      <c r="K9" s="32">
        <v>3.7000000000000002E-3</v>
      </c>
      <c r="L9" s="32">
        <v>9.4439829195140462E-2</v>
      </c>
      <c r="M9" s="32">
        <v>1E-4</v>
      </c>
      <c r="N9" s="32">
        <v>3.7000000000000002E-3</v>
      </c>
      <c r="O9" s="32">
        <v>3.8999999999999998E-3</v>
      </c>
    </row>
    <row r="10" spans="1:15" customFormat="1" x14ac:dyDescent="0.25">
      <c r="A10" s="10">
        <v>9</v>
      </c>
      <c r="B10" s="32">
        <v>7.6384866829222464E-2</v>
      </c>
      <c r="C10" s="32">
        <v>9.4445300573038543E-2</v>
      </c>
      <c r="D10" s="32">
        <v>9.456300674880222E-2</v>
      </c>
      <c r="E10" s="32">
        <v>7.6371533556466059E-2</v>
      </c>
      <c r="F10" s="32">
        <v>9.4428067810832919E-2</v>
      </c>
      <c r="G10" s="32">
        <v>9.4511334077485007E-2</v>
      </c>
      <c r="I10" s="10">
        <v>9</v>
      </c>
      <c r="J10" s="32">
        <v>1E-4</v>
      </c>
      <c r="K10" s="32">
        <v>3.7000000000000002E-3</v>
      </c>
      <c r="L10" s="32">
        <v>9.456300674880222E-2</v>
      </c>
      <c r="M10" s="32">
        <v>1E-4</v>
      </c>
      <c r="N10" s="32">
        <v>3.7000000000000002E-3</v>
      </c>
      <c r="O10" s="32">
        <v>4.0000000000000001E-3</v>
      </c>
    </row>
    <row r="11" spans="1:15" customFormat="1" x14ac:dyDescent="0.25">
      <c r="A11" s="10">
        <v>10</v>
      </c>
      <c r="B11" s="32">
        <v>7.6436450679698315E-2</v>
      </c>
      <c r="C11" s="32">
        <v>9.4511975515501653E-2</v>
      </c>
      <c r="D11" s="32">
        <v>9.4762912071563635E-2</v>
      </c>
      <c r="E11" s="32">
        <v>7.6404042359340743E-2</v>
      </c>
      <c r="F11" s="32">
        <v>9.4470085116007144E-2</v>
      </c>
      <c r="G11" s="32">
        <v>9.4637355649579591E-2</v>
      </c>
      <c r="I11" s="10">
        <v>10</v>
      </c>
      <c r="J11" s="32">
        <v>1E-4</v>
      </c>
      <c r="K11" s="32">
        <v>3.7000000000000002E-3</v>
      </c>
      <c r="L11" s="32">
        <v>9.4762912071563635E-2</v>
      </c>
      <c r="M11" s="32">
        <v>2.0000000000000001E-4</v>
      </c>
      <c r="N11" s="32">
        <v>3.8E-3</v>
      </c>
      <c r="O11" s="32">
        <v>4.1999999999999997E-3</v>
      </c>
    </row>
    <row r="12" spans="1:15" customFormat="1" x14ac:dyDescent="0.25">
      <c r="A12" s="10">
        <v>11</v>
      </c>
      <c r="B12" s="32">
        <v>7.6508842130967786E-2</v>
      </c>
      <c r="C12" s="32">
        <v>9.4605558076121574E-2</v>
      </c>
      <c r="D12" s="32">
        <v>9.5043648300771735E-2</v>
      </c>
      <c r="E12" s="32">
        <v>7.6448184927108767E-2</v>
      </c>
      <c r="F12" s="32">
        <v>9.4527143718670839E-2</v>
      </c>
      <c r="G12" s="32">
        <v>9.480856559151335E-2</v>
      </c>
      <c r="I12" s="10">
        <v>11</v>
      </c>
      <c r="J12" s="32">
        <v>1E-4</v>
      </c>
      <c r="K12" s="32">
        <v>3.8E-3</v>
      </c>
      <c r="L12" s="32">
        <v>9.5043648300771735E-2</v>
      </c>
      <c r="M12" s="32">
        <v>2.0000000000000001E-4</v>
      </c>
      <c r="N12" s="32">
        <v>3.8E-3</v>
      </c>
      <c r="O12" s="32">
        <v>4.3E-3</v>
      </c>
    </row>
    <row r="13" spans="1:15" customFormat="1" x14ac:dyDescent="0.25">
      <c r="A13" s="10">
        <v>12</v>
      </c>
      <c r="B13" s="32">
        <v>7.6603219125513267E-2</v>
      </c>
      <c r="C13" s="32">
        <v>9.4727584200235693E-2</v>
      </c>
      <c r="D13" s="32">
        <v>9.5410202536883537E-2</v>
      </c>
      <c r="E13" s="32">
        <v>7.6504656270798208E-2</v>
      </c>
      <c r="F13" s="32">
        <v>9.4600146488696149E-2</v>
      </c>
      <c r="G13" s="32">
        <v>9.5027812333961528E-2</v>
      </c>
      <c r="I13" s="10">
        <v>12</v>
      </c>
      <c r="J13" s="32">
        <v>2.0000000000000001E-4</v>
      </c>
      <c r="K13" s="32">
        <v>3.8E-3</v>
      </c>
      <c r="L13" s="32">
        <v>9.5410202536883537E-2</v>
      </c>
      <c r="M13" s="32">
        <v>2.9999999999999997E-4</v>
      </c>
      <c r="N13" s="32">
        <v>3.8999999999999998E-3</v>
      </c>
      <c r="O13" s="32">
        <v>4.4999999999999997E-3</v>
      </c>
    </row>
    <row r="14" spans="1:15" customFormat="1" x14ac:dyDescent="0.25">
      <c r="A14" s="10">
        <v>13</v>
      </c>
      <c r="B14" s="32">
        <v>7.672094267847715E-2</v>
      </c>
      <c r="C14" s="32">
        <v>9.4879831837572773E-2</v>
      </c>
      <c r="D14" s="32">
        <v>9.5868532631723208E-2</v>
      </c>
      <c r="E14" s="32">
        <v>7.6574293115233408E-2</v>
      </c>
      <c r="F14" s="32">
        <v>9.4690181218186828E-2</v>
      </c>
      <c r="G14" s="32">
        <v>9.52985773349663E-2</v>
      </c>
      <c r="I14" s="10">
        <v>13</v>
      </c>
      <c r="J14" s="32">
        <v>2.0000000000000001E-4</v>
      </c>
      <c r="K14" s="32">
        <v>3.8999999999999998E-3</v>
      </c>
      <c r="L14" s="32">
        <v>9.5868532631723208E-2</v>
      </c>
      <c r="M14" s="32">
        <v>2.9999999999999997E-4</v>
      </c>
      <c r="N14" s="32">
        <v>4.0000000000000001E-3</v>
      </c>
      <c r="O14" s="32">
        <v>4.7000000000000002E-3</v>
      </c>
    </row>
    <row r="15" spans="1:15" customFormat="1" x14ac:dyDescent="0.25">
      <c r="A15" s="10">
        <v>14</v>
      </c>
      <c r="B15" s="32">
        <v>7.6863372212506942E-2</v>
      </c>
      <c r="C15" s="32">
        <v>9.5064083142318734E-2</v>
      </c>
      <c r="D15" s="32">
        <v>9.6424908084177377E-2</v>
      </c>
      <c r="E15" s="32">
        <v>7.6657983463786813E-2</v>
      </c>
      <c r="F15" s="32">
        <v>9.4798404082884272E-2</v>
      </c>
      <c r="G15" s="32">
        <v>9.5624643812178861E-2</v>
      </c>
      <c r="I15" s="10">
        <v>14</v>
      </c>
      <c r="J15" s="32">
        <v>2.9999999999999997E-4</v>
      </c>
      <c r="K15" s="32">
        <v>3.8999999999999998E-3</v>
      </c>
      <c r="L15" s="32">
        <v>9.6424908084177377E-2</v>
      </c>
      <c r="M15" s="32">
        <v>4.0000000000000002E-4</v>
      </c>
      <c r="N15" s="32">
        <v>4.1000000000000003E-3</v>
      </c>
      <c r="O15" s="32">
        <v>5.0000000000000001E-3</v>
      </c>
    </row>
    <row r="16" spans="1:15" customFormat="1" x14ac:dyDescent="0.25">
      <c r="A16" s="10">
        <v>15</v>
      </c>
      <c r="B16" s="32">
        <v>7.7031869248689419E-2</v>
      </c>
      <c r="C16" s="32">
        <v>9.5282130181011795E-2</v>
      </c>
      <c r="D16" s="32">
        <v>9.708598401160784E-2</v>
      </c>
      <c r="E16" s="32">
        <v>7.6756670719579909E-2</v>
      </c>
      <c r="F16" s="32">
        <v>9.4926045367342046E-2</v>
      </c>
      <c r="G16" s="32">
        <v>9.6010134331579622E-2</v>
      </c>
      <c r="I16" s="10">
        <v>15</v>
      </c>
      <c r="J16" s="32">
        <v>2.9999999999999997E-4</v>
      </c>
      <c r="K16" s="32">
        <v>4.0000000000000001E-3</v>
      </c>
      <c r="L16" s="32">
        <v>9.708598401160784E-2</v>
      </c>
      <c r="M16" s="32">
        <v>5.0000000000000001E-4</v>
      </c>
      <c r="N16" s="32">
        <v>4.1999999999999997E-3</v>
      </c>
      <c r="O16" s="32">
        <v>5.3E-3</v>
      </c>
    </row>
    <row r="17" spans="1:15" customFormat="1" x14ac:dyDescent="0.25">
      <c r="A17" s="10">
        <v>16</v>
      </c>
      <c r="B17" s="32">
        <v>7.7227832870729027E-2</v>
      </c>
      <c r="C17" s="99">
        <v>9.5530286793940197E-2</v>
      </c>
      <c r="D17" s="32">
        <v>9.7841698069767002E-2</v>
      </c>
      <c r="E17" s="32">
        <v>7.6871232234326833E-2</v>
      </c>
      <c r="F17" s="32">
        <v>9.5070065714511487E-2</v>
      </c>
      <c r="G17" s="32">
        <v>9.6446185790534988E-2</v>
      </c>
      <c r="I17" s="10">
        <v>16</v>
      </c>
      <c r="J17" s="32">
        <v>4.0000000000000002E-4</v>
      </c>
      <c r="K17" s="32">
        <v>4.0000000000000001E-3</v>
      </c>
      <c r="L17" s="32">
        <v>9.7841698069767002E-2</v>
      </c>
      <c r="M17" s="32">
        <v>5.9999999999999995E-4</v>
      </c>
      <c r="N17" s="32">
        <v>4.3E-3</v>
      </c>
      <c r="O17" s="32">
        <v>5.5999999999999999E-3</v>
      </c>
    </row>
    <row r="18" spans="1:15" customFormat="1" x14ac:dyDescent="0.25">
      <c r="A18" s="10">
        <v>17</v>
      </c>
      <c r="B18" s="32">
        <v>7.7278600706388881E-2</v>
      </c>
      <c r="C18" s="32">
        <v>9.55945863700145E-2</v>
      </c>
      <c r="D18" s="32">
        <v>9.8038156128648427E-2</v>
      </c>
      <c r="E18" s="32">
        <v>7.6870114159606193E-2</v>
      </c>
      <c r="F18" s="32">
        <v>9.5068540200709178E-2</v>
      </c>
      <c r="G18" s="32">
        <v>9.6441492726585767E-2</v>
      </c>
      <c r="I18" s="10">
        <v>17</v>
      </c>
      <c r="J18" s="32">
        <v>4.0000000000000002E-4</v>
      </c>
      <c r="K18" s="32">
        <v>4.1000000000000003E-3</v>
      </c>
      <c r="L18" s="32">
        <v>9.8038156128648427E-2</v>
      </c>
      <c r="M18" s="32">
        <v>5.9999999999999995E-4</v>
      </c>
      <c r="N18" s="32">
        <v>4.3E-3</v>
      </c>
      <c r="O18" s="32">
        <v>5.7000000000000002E-3</v>
      </c>
    </row>
    <row r="19" spans="1:15" customFormat="1" x14ac:dyDescent="0.25">
      <c r="A19" s="10">
        <v>18</v>
      </c>
      <c r="B19" s="32">
        <v>7.7292036811897127E-2</v>
      </c>
      <c r="C19" s="32">
        <v>9.5611625472961204E-2</v>
      </c>
      <c r="D19" s="32">
        <v>9.8090199489109242E-2</v>
      </c>
      <c r="E19" s="32">
        <v>7.6867141667066208E-2</v>
      </c>
      <c r="F19" s="32">
        <v>9.5065089490075527E-2</v>
      </c>
      <c r="G19" s="32">
        <v>9.6430925013210433E-2</v>
      </c>
      <c r="I19" s="10">
        <v>18</v>
      </c>
      <c r="J19" s="32">
        <v>4.0000000000000002E-4</v>
      </c>
      <c r="K19" s="32">
        <v>4.1000000000000003E-3</v>
      </c>
      <c r="L19" s="32">
        <v>9.8090199489109242E-2</v>
      </c>
      <c r="M19" s="32">
        <v>5.9999999999999995E-4</v>
      </c>
      <c r="N19" s="32">
        <v>4.4000000000000003E-3</v>
      </c>
      <c r="O19" s="32">
        <v>5.8999999999999999E-3</v>
      </c>
    </row>
    <row r="20" spans="1:15" customFormat="1" x14ac:dyDescent="0.25">
      <c r="A20" s="10">
        <v>19</v>
      </c>
      <c r="B20" s="32">
        <v>7.7296647003023869E-2</v>
      </c>
      <c r="C20" s="32">
        <v>9.5617595139412703E-2</v>
      </c>
      <c r="D20" s="32">
        <v>9.8108365871788408E-2</v>
      </c>
      <c r="E20" s="32">
        <v>7.6877219985518427E-2</v>
      </c>
      <c r="F20" s="32">
        <v>9.5078009997334803E-2</v>
      </c>
      <c r="G20" s="32">
        <v>9.647002643110926E-2</v>
      </c>
      <c r="I20" s="10">
        <v>19</v>
      </c>
      <c r="J20" s="32">
        <v>4.0000000000000002E-4</v>
      </c>
      <c r="K20" s="32">
        <v>4.1000000000000003E-3</v>
      </c>
      <c r="L20" s="32">
        <v>9.8108365871788408E-2</v>
      </c>
      <c r="M20" s="32">
        <v>6.9999999999999999E-4</v>
      </c>
      <c r="N20" s="32">
        <v>4.4000000000000003E-3</v>
      </c>
      <c r="O20" s="32">
        <v>6.1000000000000004E-3</v>
      </c>
    </row>
    <row r="21" spans="1:15" customFormat="1" x14ac:dyDescent="0.25">
      <c r="A21" s="10">
        <v>20</v>
      </c>
      <c r="B21" s="32">
        <v>7.7302387548633167E-2</v>
      </c>
      <c r="C21" s="32">
        <v>9.5624988684829326E-2</v>
      </c>
      <c r="D21" s="32">
        <v>9.8130901078749333E-2</v>
      </c>
      <c r="E21" s="32">
        <v>7.6885941162937205E-2</v>
      </c>
      <c r="F21" s="32">
        <v>9.5089253886137995E-2</v>
      </c>
      <c r="G21" s="32">
        <v>9.6504044545744794E-2</v>
      </c>
      <c r="I21" s="10">
        <v>20</v>
      </c>
      <c r="J21" s="32">
        <v>4.0000000000000002E-4</v>
      </c>
      <c r="K21" s="32">
        <v>4.1000000000000003E-3</v>
      </c>
      <c r="L21" s="32">
        <v>9.8130901078749333E-2</v>
      </c>
      <c r="M21" s="32">
        <v>8.0000000000000004E-4</v>
      </c>
      <c r="N21" s="32">
        <v>4.4999999999999997E-3</v>
      </c>
      <c r="O21" s="32">
        <v>6.4000000000000003E-3</v>
      </c>
    </row>
    <row r="22" spans="1:15" customFormat="1" x14ac:dyDescent="0.25">
      <c r="A22" s="10">
        <v>21</v>
      </c>
      <c r="B22" s="32">
        <v>7.7308158553310122E-2</v>
      </c>
      <c r="C22" s="32">
        <v>9.5632381866201058E-2</v>
      </c>
      <c r="D22" s="32">
        <v>9.8153443920882419E-2</v>
      </c>
      <c r="E22" s="32">
        <v>7.6895737275465476E-2</v>
      </c>
      <c r="F22" s="32">
        <v>9.5101849236452374E-2</v>
      </c>
      <c r="G22" s="32">
        <v>9.6542165700376603E-2</v>
      </c>
      <c r="I22" s="10">
        <v>21</v>
      </c>
      <c r="J22" s="32">
        <v>4.0000000000000002E-4</v>
      </c>
      <c r="K22" s="32">
        <v>4.1000000000000003E-3</v>
      </c>
      <c r="L22" s="32">
        <v>9.8153443920882419E-2</v>
      </c>
      <c r="M22" s="32">
        <v>8.9999999999999998E-4</v>
      </c>
      <c r="N22" s="32">
        <v>4.5999999999999999E-3</v>
      </c>
      <c r="O22" s="32">
        <v>6.7000000000000002E-3</v>
      </c>
    </row>
    <row r="23" spans="1:15" customFormat="1" x14ac:dyDescent="0.25">
      <c r="A23" s="10">
        <v>22</v>
      </c>
      <c r="B23" s="32">
        <v>7.731280511377818E-2</v>
      </c>
      <c r="C23" s="32">
        <v>9.5638358933027495E-2</v>
      </c>
      <c r="D23" s="32">
        <v>9.8171645540119035E-2</v>
      </c>
      <c r="E23" s="32">
        <v>7.6905709091179525E-2</v>
      </c>
      <c r="F23" s="32">
        <v>9.5114672157490726E-2</v>
      </c>
      <c r="G23" s="32">
        <v>9.6580972587782629E-2</v>
      </c>
      <c r="I23" s="10">
        <v>22</v>
      </c>
      <c r="J23" s="32">
        <v>5.0000000000000001E-4</v>
      </c>
      <c r="K23" s="32">
        <v>4.1999999999999997E-3</v>
      </c>
      <c r="L23" s="32">
        <v>9.8171645540119035E-2</v>
      </c>
      <c r="M23" s="32">
        <v>1E-3</v>
      </c>
      <c r="N23" s="32">
        <v>4.7000000000000002E-3</v>
      </c>
      <c r="O23" s="32">
        <v>7.0000000000000001E-3</v>
      </c>
    </row>
    <row r="24" spans="1:15" customFormat="1" x14ac:dyDescent="0.25">
      <c r="A24" s="10">
        <v>23</v>
      </c>
      <c r="B24" s="32">
        <v>7.7317427533346209E-2</v>
      </c>
      <c r="C24" s="32">
        <v>9.5644344688670974E-2</v>
      </c>
      <c r="D24" s="32">
        <v>9.8189870098101609E-2</v>
      </c>
      <c r="E24" s="32">
        <v>7.6916063685282712E-2</v>
      </c>
      <c r="F24" s="32">
        <v>9.5127990594469136E-2</v>
      </c>
      <c r="G24" s="32">
        <v>9.6621272380526563E-2</v>
      </c>
      <c r="I24" s="10">
        <v>23</v>
      </c>
      <c r="J24" s="32">
        <v>5.0000000000000001E-4</v>
      </c>
      <c r="K24" s="32">
        <v>4.1999999999999997E-3</v>
      </c>
      <c r="L24" s="32">
        <v>9.8189870098101609E-2</v>
      </c>
      <c r="M24" s="32">
        <v>1.1000000000000001E-3</v>
      </c>
      <c r="N24" s="32">
        <v>4.8999999999999998E-3</v>
      </c>
      <c r="O24" s="32">
        <v>7.4000000000000003E-3</v>
      </c>
    </row>
    <row r="25" spans="1:15" customFormat="1" x14ac:dyDescent="0.25">
      <c r="A25" s="10">
        <v>24</v>
      </c>
      <c r="B25" s="32">
        <v>7.7323181149091452E-2</v>
      </c>
      <c r="C25" s="32">
        <v>9.5651755457311777E-2</v>
      </c>
      <c r="D25" s="32">
        <v>9.8212469444935321E-2</v>
      </c>
      <c r="E25" s="32">
        <v>7.6927117814114099E-2</v>
      </c>
      <c r="F25" s="32">
        <v>9.5142214434174949E-2</v>
      </c>
      <c r="G25" s="32">
        <v>9.6664301421511348E-2</v>
      </c>
      <c r="I25" s="10">
        <v>24</v>
      </c>
      <c r="J25" s="32">
        <v>5.0000000000000001E-4</v>
      </c>
      <c r="K25" s="32">
        <v>4.1999999999999997E-3</v>
      </c>
      <c r="L25" s="32">
        <v>9.8212469444935321E-2</v>
      </c>
      <c r="M25" s="32">
        <v>1.1999999999999999E-3</v>
      </c>
      <c r="N25" s="32">
        <v>5.0000000000000001E-3</v>
      </c>
      <c r="O25" s="32">
        <v>7.7000000000000002E-3</v>
      </c>
    </row>
    <row r="26" spans="1:15" customFormat="1" x14ac:dyDescent="0.25">
      <c r="A26" s="10">
        <v>25</v>
      </c>
      <c r="B26" s="32">
        <v>7.7328965898921367E-2</v>
      </c>
      <c r="C26" s="32">
        <v>9.5659166719496813E-2</v>
      </c>
      <c r="D26" s="32">
        <v>9.8235079637704462E-2</v>
      </c>
      <c r="E26" s="32">
        <v>7.6939502856211414E-2</v>
      </c>
      <c r="F26" s="32">
        <v>9.5158200268084261E-2</v>
      </c>
      <c r="G26" s="32">
        <v>9.6712646266399374E-2</v>
      </c>
      <c r="I26" s="10">
        <v>25</v>
      </c>
      <c r="J26" s="32">
        <v>5.9999999999999995E-4</v>
      </c>
      <c r="K26" s="32">
        <v>4.3E-3</v>
      </c>
      <c r="L26" s="32">
        <v>9.8235079637704462E-2</v>
      </c>
      <c r="M26" s="32">
        <v>1.2999999999999999E-3</v>
      </c>
      <c r="N26" s="32">
        <v>5.1000000000000004E-3</v>
      </c>
      <c r="O26" s="32">
        <v>8.0999999999999996E-3</v>
      </c>
    </row>
    <row r="27" spans="1:15" customFormat="1" x14ac:dyDescent="0.25">
      <c r="A27" s="10">
        <v>26</v>
      </c>
      <c r="B27" s="32">
        <v>7.7333626658319637E-2</v>
      </c>
      <c r="C27" s="99">
        <v>9.566516241168764E-2</v>
      </c>
      <c r="D27" s="32">
        <v>9.8253348705431384E-2</v>
      </c>
      <c r="E27" s="32">
        <v>7.6955033405169598E-2</v>
      </c>
      <c r="F27" s="32">
        <v>9.5178217182378289E-2</v>
      </c>
      <c r="G27" s="32">
        <v>9.6773199701790338E-2</v>
      </c>
      <c r="I27" s="10">
        <v>26</v>
      </c>
      <c r="J27" s="32">
        <v>6.9999999999999999E-4</v>
      </c>
      <c r="K27" s="32">
        <v>4.4000000000000003E-3</v>
      </c>
      <c r="L27" s="32">
        <v>9.8253348705431384E-2</v>
      </c>
      <c r="M27" s="32">
        <v>1.4E-3</v>
      </c>
      <c r="N27" s="32">
        <v>5.3E-3</v>
      </c>
      <c r="O27" s="32">
        <v>8.6E-3</v>
      </c>
    </row>
    <row r="28" spans="1:15" customFormat="1" x14ac:dyDescent="0.25">
      <c r="A28" s="10">
        <v>27</v>
      </c>
      <c r="B28" s="32">
        <v>7.7339253640429054E-2</v>
      </c>
      <c r="C28" s="32">
        <v>9.5672409417526735E-2</v>
      </c>
      <c r="D28" s="32">
        <v>9.8275381154848351E-2</v>
      </c>
      <c r="E28" s="32">
        <v>7.6973213471576596E-2</v>
      </c>
      <c r="F28" s="32">
        <v>9.5201663292657862E-2</v>
      </c>
      <c r="G28" s="32">
        <v>9.6844137836371955E-2</v>
      </c>
      <c r="I28" s="10">
        <v>27</v>
      </c>
      <c r="J28" s="32">
        <v>8.0000000000000004E-4</v>
      </c>
      <c r="K28" s="32">
        <v>4.4999999999999997E-3</v>
      </c>
      <c r="L28" s="32">
        <v>9.8275381154848351E-2</v>
      </c>
      <c r="M28" s="32">
        <v>1.5E-3</v>
      </c>
      <c r="N28" s="32">
        <v>5.4000000000000003E-3</v>
      </c>
      <c r="O28" s="32">
        <v>9.1000000000000004E-3</v>
      </c>
    </row>
    <row r="29" spans="1:15" customFormat="1" x14ac:dyDescent="0.25">
      <c r="A29" s="10">
        <v>28</v>
      </c>
      <c r="B29" s="32">
        <v>7.7347384533821242E-2</v>
      </c>
      <c r="C29" s="32">
        <v>9.5682939047564641E-2</v>
      </c>
      <c r="D29" s="32">
        <v>9.8307318841933181E-2</v>
      </c>
      <c r="E29" s="32">
        <v>7.6995071156701927E-2</v>
      </c>
      <c r="F29" s="32">
        <v>9.5229869456636834E-2</v>
      </c>
      <c r="G29" s="32">
        <v>9.6929501997107412E-2</v>
      </c>
      <c r="I29" s="10">
        <v>28</v>
      </c>
      <c r="J29" s="32">
        <v>8.9999999999999998E-4</v>
      </c>
      <c r="K29" s="32">
        <v>4.7000000000000002E-3</v>
      </c>
      <c r="L29" s="32">
        <v>9.8307318841933181E-2</v>
      </c>
      <c r="M29" s="32">
        <v>1.6999999999999999E-3</v>
      </c>
      <c r="N29" s="32">
        <v>5.5999999999999999E-3</v>
      </c>
      <c r="O29" s="32">
        <v>9.5999999999999992E-3</v>
      </c>
    </row>
    <row r="30" spans="1:15" customFormat="1" x14ac:dyDescent="0.25">
      <c r="A30" s="10">
        <v>29</v>
      </c>
      <c r="B30" s="32">
        <v>7.7360990840128069E-2</v>
      </c>
      <c r="C30" s="32">
        <v>9.5700519901871783E-2</v>
      </c>
      <c r="D30" s="32">
        <v>9.836064721551796E-2</v>
      </c>
      <c r="E30" s="32">
        <v>7.7021488776146965E-2</v>
      </c>
      <c r="F30" s="32">
        <v>9.5263938569761467E-2</v>
      </c>
      <c r="G30" s="32">
        <v>9.7032664738856286E-2</v>
      </c>
      <c r="I30" s="10">
        <v>29</v>
      </c>
      <c r="J30" s="32">
        <v>1.1000000000000001E-3</v>
      </c>
      <c r="K30" s="32">
        <v>4.8999999999999998E-3</v>
      </c>
      <c r="L30" s="32">
        <v>9.836064721551796E-2</v>
      </c>
      <c r="M30" s="32">
        <v>1.8E-3</v>
      </c>
      <c r="N30" s="32">
        <v>5.7999999999999996E-3</v>
      </c>
      <c r="O30" s="32">
        <v>1.0200000000000001E-2</v>
      </c>
    </row>
    <row r="31" spans="1:15" customFormat="1" x14ac:dyDescent="0.25">
      <c r="A31" s="10">
        <v>30</v>
      </c>
      <c r="B31" s="32">
        <v>7.7381278882990387E-2</v>
      </c>
      <c r="C31" s="32">
        <v>9.5726714892281364E-2</v>
      </c>
      <c r="D31" s="32">
        <v>9.8440078159103481E-2</v>
      </c>
      <c r="E31" s="32">
        <v>7.7052240872957992E-2</v>
      </c>
      <c r="F31" s="32">
        <v>9.5303579746419856E-2</v>
      </c>
      <c r="G31" s="32">
        <v>9.7152763728872021E-2</v>
      </c>
      <c r="I31" s="10">
        <v>30</v>
      </c>
      <c r="J31" s="32">
        <v>1.2999999999999999E-3</v>
      </c>
      <c r="K31" s="32">
        <v>5.1000000000000004E-3</v>
      </c>
      <c r="L31" s="32">
        <v>9.8440078159103481E-2</v>
      </c>
      <c r="M31" s="32">
        <v>2E-3</v>
      </c>
      <c r="N31" s="32">
        <v>6.0000000000000001E-3</v>
      </c>
      <c r="O31" s="32">
        <v>1.0800000000000001E-2</v>
      </c>
    </row>
    <row r="32" spans="1:15" customFormat="1" x14ac:dyDescent="0.25">
      <c r="A32" s="10">
        <v>31</v>
      </c>
      <c r="B32" s="32">
        <v>7.7409520106064014E-2</v>
      </c>
      <c r="C32" s="32">
        <v>9.5763251805390956E-2</v>
      </c>
      <c r="D32" s="32">
        <v>9.8550853255252091E-2</v>
      </c>
      <c r="E32" s="32">
        <v>7.7087091664855181E-2</v>
      </c>
      <c r="F32" s="32">
        <v>9.5348528494530474E-2</v>
      </c>
      <c r="G32" s="32">
        <v>9.7289018723919679E-2</v>
      </c>
      <c r="I32" s="10">
        <v>31</v>
      </c>
      <c r="J32" s="32">
        <v>1.5E-3</v>
      </c>
      <c r="K32" s="32">
        <v>5.4000000000000003E-3</v>
      </c>
      <c r="L32" s="32">
        <v>9.8550853255252091E-2</v>
      </c>
      <c r="M32" s="32">
        <v>2.2000000000000001E-3</v>
      </c>
      <c r="N32" s="32">
        <v>6.1999999999999998E-3</v>
      </c>
      <c r="O32" s="32">
        <v>1.14E-2</v>
      </c>
    </row>
    <row r="33" spans="1:15" customFormat="1" x14ac:dyDescent="0.25">
      <c r="A33" s="10">
        <v>32</v>
      </c>
      <c r="B33" s="32">
        <v>7.7449668219825477E-2</v>
      </c>
      <c r="C33" s="32">
        <v>9.5815253868789946E-2</v>
      </c>
      <c r="D33" s="32">
        <v>9.8708682990575114E-2</v>
      </c>
      <c r="E33" s="32">
        <v>7.7126848093132527E-2</v>
      </c>
      <c r="F33" s="32">
        <v>9.5399790804172685E-2</v>
      </c>
      <c r="G33" s="32">
        <v>9.7444538905773578E-2</v>
      </c>
      <c r="I33" s="10">
        <v>32</v>
      </c>
      <c r="J33" s="32">
        <v>1.8E-3</v>
      </c>
      <c r="K33" s="32">
        <v>5.7999999999999996E-3</v>
      </c>
      <c r="L33" s="32">
        <v>9.8708682990575114E-2</v>
      </c>
      <c r="M33" s="32">
        <v>2.3999999999999998E-3</v>
      </c>
      <c r="N33" s="32">
        <v>6.4999999999999997E-3</v>
      </c>
      <c r="O33" s="32">
        <v>1.2200000000000001E-2</v>
      </c>
    </row>
    <row r="34" spans="1:15" customFormat="1" x14ac:dyDescent="0.25">
      <c r="A34" s="10">
        <v>33</v>
      </c>
      <c r="B34" s="32">
        <v>7.7505986219990872E-2</v>
      </c>
      <c r="C34" s="32">
        <v>9.5888167680298467E-2</v>
      </c>
      <c r="D34" s="32">
        <v>9.8930389561334764E-2</v>
      </c>
      <c r="E34" s="32">
        <v>7.7171400515783473E-2</v>
      </c>
      <c r="F34" s="32">
        <v>9.5457146681031169E-2</v>
      </c>
      <c r="G34" s="32">
        <v>9.7618689331716579E-2</v>
      </c>
      <c r="I34" s="10">
        <v>33</v>
      </c>
      <c r="J34" s="32">
        <v>2.2000000000000001E-3</v>
      </c>
      <c r="K34" s="32">
        <v>6.1999999999999998E-3</v>
      </c>
      <c r="L34" s="32">
        <v>9.8930389561334764E-2</v>
      </c>
      <c r="M34" s="32">
        <v>2.5999999999999999E-3</v>
      </c>
      <c r="N34" s="32">
        <v>6.7000000000000002E-3</v>
      </c>
      <c r="O34" s="32">
        <v>1.29E-2</v>
      </c>
    </row>
    <row r="35" spans="1:15" customFormat="1" x14ac:dyDescent="0.25">
      <c r="A35" s="10">
        <v>34</v>
      </c>
      <c r="B35" s="32">
        <v>7.758075027539256E-2</v>
      </c>
      <c r="C35" s="32">
        <v>9.5984949951294585E-2</v>
      </c>
      <c r="D35" s="32">
        <v>9.9225283664643754E-2</v>
      </c>
      <c r="E35" s="32">
        <v>7.7218227128351052E-2</v>
      </c>
      <c r="F35" s="32">
        <v>9.551749172611125E-2</v>
      </c>
      <c r="G35" s="32">
        <v>9.780200998385849E-2</v>
      </c>
      <c r="I35" s="10">
        <v>34</v>
      </c>
      <c r="J35" s="32">
        <v>2.5000000000000001E-3</v>
      </c>
      <c r="K35" s="32">
        <v>6.6E-3</v>
      </c>
      <c r="L35" s="32">
        <v>9.9225283664643754E-2</v>
      </c>
      <c r="M35" s="32">
        <v>2.8E-3</v>
      </c>
      <c r="N35" s="32">
        <v>7.0000000000000001E-3</v>
      </c>
      <c r="O35" s="32">
        <v>1.37E-2</v>
      </c>
    </row>
    <row r="36" spans="1:15" customFormat="1" x14ac:dyDescent="0.25">
      <c r="A36" s="10">
        <v>35</v>
      </c>
      <c r="B36" s="32">
        <v>7.7676656126052776E-2</v>
      </c>
      <c r="C36" s="32">
        <v>9.6108783846529738E-2</v>
      </c>
      <c r="D36" s="32">
        <v>9.9603495476572629E-2</v>
      </c>
      <c r="E36" s="32">
        <v>7.7269593854643964E-2</v>
      </c>
      <c r="F36" s="32">
        <v>9.5583721075999634E-2</v>
      </c>
      <c r="G36" s="32">
        <v>9.8003354048449592E-2</v>
      </c>
      <c r="I36" s="10">
        <v>35</v>
      </c>
      <c r="J36" s="32">
        <v>2.8999999999999998E-3</v>
      </c>
      <c r="K36" s="32">
        <v>7.1000000000000004E-3</v>
      </c>
      <c r="L36" s="32">
        <v>9.9603495476572629E-2</v>
      </c>
      <c r="M36" s="32">
        <v>3.0000000000000001E-3</v>
      </c>
      <c r="N36" s="32">
        <v>7.1999999999999998E-3</v>
      </c>
      <c r="O36" s="32">
        <v>1.4500000000000001E-2</v>
      </c>
    </row>
    <row r="37" spans="1:15" customFormat="1" x14ac:dyDescent="0.25">
      <c r="A37" s="10">
        <v>36</v>
      </c>
      <c r="B37" s="32">
        <v>7.7786569379167697E-2</v>
      </c>
      <c r="C37" s="32">
        <v>9.6250596977606628E-2</v>
      </c>
      <c r="D37" s="32">
        <v>0.10003741512048991</v>
      </c>
      <c r="E37" s="32">
        <v>7.7326923872220982E-2</v>
      </c>
      <c r="F37" s="32">
        <v>9.5657520003692278E-2</v>
      </c>
      <c r="G37" s="32">
        <v>9.8227899515926628E-2</v>
      </c>
      <c r="I37" s="10">
        <v>36</v>
      </c>
      <c r="J37" s="32">
        <v>3.3E-3</v>
      </c>
      <c r="K37" s="32">
        <v>7.4999999999999997E-3</v>
      </c>
      <c r="L37" s="32">
        <v>0.10003741512048991</v>
      </c>
      <c r="M37" s="32">
        <v>3.3E-3</v>
      </c>
      <c r="N37" s="32">
        <v>7.4999999999999997E-3</v>
      </c>
      <c r="O37" s="32">
        <v>1.5299999999999999E-2</v>
      </c>
    </row>
    <row r="38" spans="1:15" customFormat="1" x14ac:dyDescent="0.25">
      <c r="A38" s="10">
        <v>37</v>
      </c>
      <c r="B38" s="32">
        <v>7.7907716639625049E-2</v>
      </c>
      <c r="C38" s="32">
        <v>9.6406966154819945E-2</v>
      </c>
      <c r="D38" s="32">
        <v>0.1005166903718568</v>
      </c>
      <c r="E38" s="32">
        <v>7.7386893466091386E-2</v>
      </c>
      <c r="F38" s="32">
        <v>9.573482565537432E-2</v>
      </c>
      <c r="G38" s="32">
        <v>9.8463211932722061E-2</v>
      </c>
      <c r="I38" s="10">
        <v>37</v>
      </c>
      <c r="J38" s="32">
        <v>3.7000000000000002E-3</v>
      </c>
      <c r="K38" s="32">
        <v>8.0000000000000002E-3</v>
      </c>
      <c r="L38" s="32">
        <v>0.1005166903718568</v>
      </c>
      <c r="M38" s="32">
        <v>3.5000000000000001E-3</v>
      </c>
      <c r="N38" s="32">
        <v>7.7999999999999996E-3</v>
      </c>
      <c r="O38" s="32">
        <v>1.6199999999999999E-2</v>
      </c>
    </row>
    <row r="39" spans="1:15" customFormat="1" x14ac:dyDescent="0.25">
      <c r="A39" s="10">
        <v>38</v>
      </c>
      <c r="B39" s="32">
        <v>7.8042318171326841E-2</v>
      </c>
      <c r="C39" s="32">
        <v>9.658061941243952E-2</v>
      </c>
      <c r="D39" s="32">
        <v>0.10104994489804379</v>
      </c>
      <c r="E39" s="32">
        <v>7.745334350581462E-2</v>
      </c>
      <c r="F39" s="32">
        <v>9.5820494769105882E-2</v>
      </c>
      <c r="G39" s="32">
        <v>9.8724180896765115E-2</v>
      </c>
      <c r="I39" s="10">
        <v>38</v>
      </c>
      <c r="J39" s="32">
        <v>4.1000000000000003E-3</v>
      </c>
      <c r="K39" s="32">
        <v>8.6E-3</v>
      </c>
      <c r="L39" s="32">
        <v>0.10104994489804379</v>
      </c>
      <c r="M39" s="32">
        <v>3.8E-3</v>
      </c>
      <c r="N39" s="32">
        <v>8.0999999999999996E-3</v>
      </c>
      <c r="O39" s="32">
        <v>1.7100000000000001E-2</v>
      </c>
    </row>
    <row r="40" spans="1:15" customFormat="1" x14ac:dyDescent="0.25">
      <c r="A40" s="10">
        <v>39</v>
      </c>
      <c r="B40" s="32">
        <v>7.818884807237847E-2</v>
      </c>
      <c r="C40" s="32">
        <v>9.6769752666507933E-2</v>
      </c>
      <c r="D40" s="32">
        <v>0.10163163049955015</v>
      </c>
      <c r="E40" s="32">
        <v>7.752704256008966E-2</v>
      </c>
      <c r="F40" s="32">
        <v>9.5915526349204777E-2</v>
      </c>
      <c r="G40" s="32">
        <v>9.9013907961456246E-2</v>
      </c>
      <c r="I40" s="10">
        <v>39</v>
      </c>
      <c r="J40" s="32">
        <v>4.5999999999999999E-3</v>
      </c>
      <c r="K40" s="32">
        <v>9.1000000000000004E-3</v>
      </c>
      <c r="L40" s="32">
        <v>0.10163163049955015</v>
      </c>
      <c r="M40" s="32">
        <v>4.0000000000000001E-3</v>
      </c>
      <c r="N40" s="32">
        <v>8.3999999999999995E-3</v>
      </c>
      <c r="O40" s="32">
        <v>1.8100000000000002E-2</v>
      </c>
    </row>
    <row r="41" spans="1:15" customFormat="1" x14ac:dyDescent="0.25">
      <c r="A41" s="10">
        <v>40</v>
      </c>
      <c r="B41" s="32">
        <v>7.835065610471155E-2</v>
      </c>
      <c r="C41" s="32">
        <v>9.6978685969899503E-2</v>
      </c>
      <c r="D41" s="32">
        <v>0.10227525005316325</v>
      </c>
      <c r="E41" s="32">
        <v>7.7608902285875317E-2</v>
      </c>
      <c r="F41" s="32">
        <v>9.6021186116217294E-2</v>
      </c>
      <c r="G41" s="32">
        <v>9.9336346741866532E-2</v>
      </c>
      <c r="I41" s="10">
        <v>40</v>
      </c>
      <c r="J41" s="32">
        <v>5.1000000000000004E-3</v>
      </c>
      <c r="K41" s="32">
        <v>9.7000000000000003E-3</v>
      </c>
      <c r="L41" s="32">
        <v>0.10227525005316325</v>
      </c>
      <c r="M41" s="32">
        <v>4.3E-3</v>
      </c>
      <c r="N41" s="32">
        <v>8.8000000000000005E-3</v>
      </c>
      <c r="O41" s="32">
        <v>1.9099999999999999E-2</v>
      </c>
    </row>
    <row r="42" spans="1:15" customFormat="1" x14ac:dyDescent="0.25">
      <c r="A42" s="10">
        <v>41</v>
      </c>
      <c r="B42" s="32">
        <v>7.8530610273984822E-2</v>
      </c>
      <c r="C42" s="32">
        <v>9.7211243776521059E-2</v>
      </c>
      <c r="D42" s="32">
        <v>0.10299288363394139</v>
      </c>
      <c r="E42" s="32">
        <v>7.7702698414416987E-2</v>
      </c>
      <c r="F42" s="32">
        <v>9.614221213557074E-2</v>
      </c>
      <c r="G42" s="32">
        <v>9.970619400451089E-2</v>
      </c>
      <c r="I42" s="10">
        <v>41</v>
      </c>
      <c r="J42" s="32">
        <v>5.5999999999999999E-3</v>
      </c>
      <c r="K42" s="32">
        <v>1.03E-2</v>
      </c>
      <c r="L42" s="32">
        <v>0.10299288363394139</v>
      </c>
      <c r="M42" s="32">
        <v>4.5999999999999999E-3</v>
      </c>
      <c r="N42" s="32">
        <v>9.1000000000000004E-3</v>
      </c>
      <c r="O42" s="32">
        <v>2.0199999999999999E-2</v>
      </c>
    </row>
    <row r="43" spans="1:15" customFormat="1" x14ac:dyDescent="0.25">
      <c r="A43" s="10">
        <v>42</v>
      </c>
      <c r="B43" s="32">
        <v>7.8734288955610965E-2</v>
      </c>
      <c r="C43" s="32">
        <v>9.7474615430570816E-2</v>
      </c>
      <c r="D43" s="32">
        <v>0.1038074737217015</v>
      </c>
      <c r="E43" s="32">
        <v>7.78075698782658E-2</v>
      </c>
      <c r="F43" s="32">
        <v>9.6277536877311914E-2</v>
      </c>
      <c r="G43" s="32">
        <v>0.10012033463043646</v>
      </c>
      <c r="I43" s="10">
        <v>42</v>
      </c>
      <c r="J43" s="32">
        <v>6.1000000000000004E-3</v>
      </c>
      <c r="K43" s="32">
        <v>1.09E-2</v>
      </c>
      <c r="L43" s="32">
        <v>0.1038074737217015</v>
      </c>
      <c r="M43" s="32">
        <v>4.8999999999999998E-3</v>
      </c>
      <c r="N43" s="32">
        <v>9.4999999999999998E-3</v>
      </c>
      <c r="O43" s="32">
        <v>2.1299999999999999E-2</v>
      </c>
    </row>
    <row r="44" spans="1:15" customFormat="1" x14ac:dyDescent="0.25">
      <c r="A44" s="10">
        <v>43</v>
      </c>
      <c r="B44" s="32">
        <v>7.8965161445679694E-2</v>
      </c>
      <c r="C44" s="32">
        <v>9.7773264515240182E-2</v>
      </c>
      <c r="D44" s="32">
        <v>0.10473387967474682</v>
      </c>
      <c r="E44" s="32">
        <v>7.7923871249017951E-2</v>
      </c>
      <c r="F44" s="32">
        <v>9.6427628928414041E-2</v>
      </c>
      <c r="G44" s="32">
        <v>0.10058039999866648</v>
      </c>
      <c r="I44" s="10">
        <v>43</v>
      </c>
      <c r="J44" s="32">
        <v>6.7000000000000002E-3</v>
      </c>
      <c r="K44" s="32">
        <v>1.1599999999999999E-2</v>
      </c>
      <c r="L44" s="32">
        <v>0.10473387967474682</v>
      </c>
      <c r="M44" s="32">
        <v>5.3E-3</v>
      </c>
      <c r="N44" s="32">
        <v>9.9000000000000008E-3</v>
      </c>
      <c r="O44" s="32">
        <v>2.2499999999999999E-2</v>
      </c>
    </row>
    <row r="45" spans="1:15" customFormat="1" x14ac:dyDescent="0.25">
      <c r="A45" s="10">
        <v>44</v>
      </c>
      <c r="B45" s="32">
        <v>7.9224468712448676E-2</v>
      </c>
      <c r="C45" s="32">
        <v>9.8108936369589159E-2</v>
      </c>
      <c r="D45" s="32">
        <v>0.10577879562732831</v>
      </c>
      <c r="E45" s="32">
        <v>7.8051879159399831E-2</v>
      </c>
      <c r="F45" s="32">
        <v>9.6592857205419158E-2</v>
      </c>
      <c r="G45" s="32">
        <v>0.10108776453533272</v>
      </c>
      <c r="I45" s="10">
        <v>44</v>
      </c>
      <c r="J45" s="32">
        <v>7.3000000000000001E-3</v>
      </c>
      <c r="K45" s="32">
        <v>1.24E-2</v>
      </c>
      <c r="L45" s="32">
        <v>0.10577879562732831</v>
      </c>
      <c r="M45" s="32">
        <v>5.5999999999999999E-3</v>
      </c>
      <c r="N45" s="32">
        <v>1.04E-2</v>
      </c>
      <c r="O45" s="32">
        <v>2.3800000000000002E-2</v>
      </c>
    </row>
    <row r="46" spans="1:15" customFormat="1" x14ac:dyDescent="0.25">
      <c r="A46" s="10">
        <v>45</v>
      </c>
      <c r="B46" s="32">
        <v>7.9516102956777399E-2</v>
      </c>
      <c r="C46" s="32">
        <v>9.8486585743247104E-2</v>
      </c>
      <c r="D46" s="32">
        <v>0.10695956741882441</v>
      </c>
      <c r="E46" s="32">
        <v>7.8191788615663393E-2</v>
      </c>
      <c r="F46" s="32">
        <v>9.6773486134425421E-2</v>
      </c>
      <c r="G46" s="32">
        <v>0.10164353509490531</v>
      </c>
      <c r="I46" s="10">
        <v>45</v>
      </c>
      <c r="J46" s="32">
        <v>8.0000000000000002E-3</v>
      </c>
      <c r="K46" s="32">
        <v>1.32E-2</v>
      </c>
      <c r="L46" s="32">
        <v>0.10695956741882441</v>
      </c>
      <c r="M46" s="32">
        <v>6.0000000000000001E-3</v>
      </c>
      <c r="N46" s="32">
        <v>1.0800000000000001E-2</v>
      </c>
      <c r="O46" s="32">
        <v>2.52E-2</v>
      </c>
    </row>
    <row r="47" spans="1:15" customFormat="1" x14ac:dyDescent="0.25">
      <c r="A47" s="10">
        <v>46</v>
      </c>
      <c r="B47" s="32">
        <v>7.983978243478683E-2</v>
      </c>
      <c r="C47" s="32">
        <v>9.8905918042213964E-2</v>
      </c>
      <c r="D47" s="32">
        <v>0.10827718194618287</v>
      </c>
      <c r="E47" s="32">
        <v>7.8344005652139073E-2</v>
      </c>
      <c r="F47" s="32">
        <v>9.6970055361580335E-2</v>
      </c>
      <c r="G47" s="32">
        <v>0.10224969785060362</v>
      </c>
      <c r="I47" s="10">
        <v>46</v>
      </c>
      <c r="J47" s="32">
        <v>8.8000000000000005E-3</v>
      </c>
      <c r="K47" s="32">
        <v>1.4200000000000001E-2</v>
      </c>
      <c r="L47" s="32">
        <v>0.10827718194618287</v>
      </c>
      <c r="M47" s="32">
        <v>6.4000000000000003E-3</v>
      </c>
      <c r="N47" s="32">
        <v>1.1299999999999999E-2</v>
      </c>
      <c r="O47" s="32">
        <v>2.6700000000000002E-2</v>
      </c>
    </row>
    <row r="48" spans="1:15" customFormat="1" x14ac:dyDescent="0.25">
      <c r="A48" s="10">
        <v>47</v>
      </c>
      <c r="B48" s="32">
        <v>8.0195804556166789E-2</v>
      </c>
      <c r="C48" s="32">
        <v>9.9367102305719532E-2</v>
      </c>
      <c r="D48" s="32">
        <v>0.10973408973888116</v>
      </c>
      <c r="E48" s="32">
        <v>7.8508861538654579E-2</v>
      </c>
      <c r="F48" s="32">
        <v>9.7182968300046607E-2</v>
      </c>
      <c r="G48" s="32">
        <v>0.10290788417863815</v>
      </c>
      <c r="I48" s="10">
        <v>47</v>
      </c>
      <c r="J48" s="32">
        <v>9.7000000000000003E-3</v>
      </c>
      <c r="K48" s="32">
        <v>1.5299999999999999E-2</v>
      </c>
      <c r="L48" s="32">
        <v>0.10973408973888116</v>
      </c>
      <c r="M48" s="32">
        <v>6.7999999999999996E-3</v>
      </c>
      <c r="N48" s="32">
        <v>1.18E-2</v>
      </c>
      <c r="O48" s="32">
        <v>2.81E-2</v>
      </c>
    </row>
    <row r="49" spans="1:15" customFormat="1" x14ac:dyDescent="0.25">
      <c r="A49" s="10">
        <v>48</v>
      </c>
      <c r="B49" s="32">
        <v>8.0576332294401448E-2</v>
      </c>
      <c r="C49" s="32">
        <v>9.9860387025568195E-2</v>
      </c>
      <c r="D49" s="32">
        <v>0.11130007269842392</v>
      </c>
      <c r="E49" s="32">
        <v>7.8686031371242457E-2</v>
      </c>
      <c r="F49" s="32">
        <v>9.7411859636497039E-2</v>
      </c>
      <c r="G49" s="32">
        <v>0.10361725483618357</v>
      </c>
      <c r="I49" s="10">
        <v>48</v>
      </c>
      <c r="J49" s="32">
        <v>1.0699999999999999E-2</v>
      </c>
      <c r="K49" s="32">
        <v>1.6500000000000001E-2</v>
      </c>
      <c r="L49" s="32">
        <v>0.11130007269842392</v>
      </c>
      <c r="M49" s="32">
        <v>7.1999999999999998E-3</v>
      </c>
      <c r="N49" s="32">
        <v>1.23E-2</v>
      </c>
      <c r="O49" s="32">
        <v>2.9700000000000001E-2</v>
      </c>
    </row>
    <row r="50" spans="1:15" customFormat="1" x14ac:dyDescent="0.25">
      <c r="A50" s="10">
        <v>49</v>
      </c>
      <c r="B50" s="32">
        <v>8.0985026973349347E-2</v>
      </c>
      <c r="C50" s="32">
        <v>0.10039049143375224</v>
      </c>
      <c r="D50" s="32">
        <v>0.11299110098529293</v>
      </c>
      <c r="E50" s="32">
        <v>7.8877627122106067E-2</v>
      </c>
      <c r="F50" s="32">
        <v>9.7659407234024165E-2</v>
      </c>
      <c r="G50" s="32">
        <v>0.10438634482606056</v>
      </c>
      <c r="I50" s="10">
        <v>49</v>
      </c>
      <c r="J50" s="32">
        <v>1.17E-2</v>
      </c>
      <c r="K50" s="32">
        <v>1.77E-2</v>
      </c>
      <c r="L50" s="32">
        <v>0.11299110098529293</v>
      </c>
      <c r="M50" s="32">
        <v>7.6E-3</v>
      </c>
      <c r="N50" s="32">
        <v>1.2800000000000001E-2</v>
      </c>
      <c r="O50" s="32">
        <v>3.1099999999999999E-2</v>
      </c>
    </row>
    <row r="51" spans="1:15" customFormat="1" x14ac:dyDescent="0.25">
      <c r="A51" s="10">
        <v>50</v>
      </c>
      <c r="B51" s="32">
        <v>8.1422862492892448E-2</v>
      </c>
      <c r="C51" s="32">
        <v>0.10095899113428174</v>
      </c>
      <c r="D51" s="32">
        <v>0.1148127070671706</v>
      </c>
      <c r="E51" s="32">
        <v>7.9084024405910697E-2</v>
      </c>
      <c r="F51" s="32">
        <v>9.7926243973617128E-2</v>
      </c>
      <c r="G51" s="32">
        <v>0.1052171866990185</v>
      </c>
      <c r="I51" s="10">
        <v>50</v>
      </c>
      <c r="J51" s="32">
        <v>1.2800000000000001E-2</v>
      </c>
      <c r="K51" s="32">
        <v>1.9E-2</v>
      </c>
      <c r="L51" s="32">
        <v>0.1148127070671706</v>
      </c>
      <c r="M51" s="32">
        <v>8.0999999999999996E-3</v>
      </c>
      <c r="N51" s="32">
        <v>1.3299999999999999E-2</v>
      </c>
      <c r="O51" s="32">
        <v>3.27E-2</v>
      </c>
    </row>
    <row r="52" spans="1:15" customFormat="1" x14ac:dyDescent="0.25">
      <c r="A52" s="10">
        <v>51</v>
      </c>
      <c r="B52" s="32">
        <v>8.1898078202021607E-2</v>
      </c>
      <c r="C52" s="32">
        <v>0.10157680326144045</v>
      </c>
      <c r="D52" s="32">
        <v>0.11680150809423048</v>
      </c>
      <c r="E52" s="32">
        <v>7.9309841423358687E-2</v>
      </c>
      <c r="F52" s="32">
        <v>9.8218315776354176E-2</v>
      </c>
      <c r="G52" s="32">
        <v>0.10612866189658306</v>
      </c>
      <c r="I52" s="10">
        <v>51</v>
      </c>
      <c r="J52" s="32">
        <v>1.3899999999999999E-2</v>
      </c>
      <c r="K52" s="32">
        <v>2.0299999999999999E-2</v>
      </c>
      <c r="L52" s="32">
        <v>0.11680150809423048</v>
      </c>
      <c r="M52" s="32">
        <v>8.5000000000000006E-3</v>
      </c>
      <c r="N52" s="32">
        <v>1.38E-2</v>
      </c>
      <c r="O52" s="32">
        <v>3.44E-2</v>
      </c>
    </row>
    <row r="53" spans="1:15" customFormat="1" x14ac:dyDescent="0.25">
      <c r="A53" s="10">
        <v>52</v>
      </c>
      <c r="B53" s="32">
        <v>8.242121317620793E-2</v>
      </c>
      <c r="C53" s="32">
        <v>0.10225777565492838</v>
      </c>
      <c r="D53" s="32">
        <v>0.11900557079348796</v>
      </c>
      <c r="E53" s="32">
        <v>7.9557908935140531E-2</v>
      </c>
      <c r="F53" s="32">
        <v>9.8539422956638659E-2</v>
      </c>
      <c r="G53" s="32">
        <v>0.10713307465237761</v>
      </c>
      <c r="I53" s="10">
        <v>52</v>
      </c>
      <c r="J53" s="32">
        <v>1.52E-2</v>
      </c>
      <c r="K53" s="32">
        <v>2.1899999999999999E-2</v>
      </c>
      <c r="L53" s="32">
        <v>0.11900557079348796</v>
      </c>
      <c r="M53" s="32">
        <v>9.1000000000000004E-3</v>
      </c>
      <c r="N53" s="32">
        <v>1.4500000000000001E-2</v>
      </c>
      <c r="O53" s="32">
        <v>3.6499999999999998E-2</v>
      </c>
    </row>
    <row r="54" spans="1:15" customFormat="1" x14ac:dyDescent="0.25">
      <c r="A54" s="10">
        <v>53</v>
      </c>
      <c r="B54" s="32">
        <v>8.300186595386691E-2</v>
      </c>
      <c r="C54" s="32">
        <v>0.10301464188802728</v>
      </c>
      <c r="D54" s="32">
        <v>0.1214713973690201</v>
      </c>
      <c r="E54" s="32">
        <v>7.9834196256741874E-2</v>
      </c>
      <c r="F54" s="32">
        <v>9.8897380235962992E-2</v>
      </c>
      <c r="G54" s="32">
        <v>0.1082559150290853</v>
      </c>
      <c r="I54" s="10">
        <v>53</v>
      </c>
      <c r="J54" s="32">
        <v>1.67E-2</v>
      </c>
      <c r="K54" s="32">
        <v>2.3800000000000002E-2</v>
      </c>
      <c r="L54" s="32">
        <v>0.1214713973690201</v>
      </c>
      <c r="M54" s="32">
        <v>9.7999999999999997E-3</v>
      </c>
      <c r="N54" s="32">
        <v>1.54E-2</v>
      </c>
      <c r="O54" s="32">
        <v>3.8800000000000001E-2</v>
      </c>
    </row>
    <row r="55" spans="1:15" customFormat="1" x14ac:dyDescent="0.25">
      <c r="A55" s="10">
        <v>54</v>
      </c>
      <c r="B55" s="32">
        <v>8.3650078301095332E-2</v>
      </c>
      <c r="C55" s="32">
        <v>0.10386061757644272</v>
      </c>
      <c r="D55" s="32">
        <v>0.12424966478159195</v>
      </c>
      <c r="E55" s="32">
        <v>8.014545426406694E-2</v>
      </c>
      <c r="F55" s="32">
        <v>9.9300916739344242E-2</v>
      </c>
      <c r="G55" s="32">
        <v>0.1095263622739012</v>
      </c>
      <c r="I55" s="10">
        <v>54</v>
      </c>
      <c r="J55" s="32">
        <v>1.8200000000000001E-2</v>
      </c>
      <c r="K55" s="32">
        <v>2.5700000000000001E-2</v>
      </c>
      <c r="L55" s="32">
        <v>0.12424966478159195</v>
      </c>
      <c r="M55" s="32">
        <v>1.0500000000000001E-2</v>
      </c>
      <c r="N55" s="32">
        <v>1.6199999999999999E-2</v>
      </c>
      <c r="O55" s="32">
        <v>4.1300000000000003E-2</v>
      </c>
    </row>
    <row r="56" spans="1:15" customFormat="1" x14ac:dyDescent="0.25">
      <c r="A56" s="10">
        <v>55</v>
      </c>
      <c r="B56" s="32">
        <v>8.4371556013792093E-2</v>
      </c>
      <c r="C56" s="32">
        <v>0.10480340572229999</v>
      </c>
      <c r="D56" s="32">
        <v>0.12737436397518309</v>
      </c>
      <c r="E56" s="32">
        <v>8.0496205756024133E-2</v>
      </c>
      <c r="F56" s="32">
        <v>9.9756142142950588E-2</v>
      </c>
      <c r="G56" s="32">
        <v>0.11096583339483453</v>
      </c>
      <c r="I56" s="10">
        <v>55</v>
      </c>
      <c r="J56" s="32">
        <v>1.9900000000000001E-2</v>
      </c>
      <c r="K56" s="32">
        <v>2.7699999999999999E-2</v>
      </c>
      <c r="L56" s="32">
        <v>0.12737436397518309</v>
      </c>
      <c r="M56" s="32">
        <v>1.1299999999999999E-2</v>
      </c>
      <c r="N56" s="32">
        <v>1.72E-2</v>
      </c>
      <c r="O56" s="32">
        <v>4.41E-2</v>
      </c>
    </row>
    <row r="57" spans="1:15" customFormat="1" x14ac:dyDescent="0.25">
      <c r="A57" s="10">
        <v>56</v>
      </c>
      <c r="B57" s="32">
        <v>8.517015702787134E-2</v>
      </c>
      <c r="C57" s="32">
        <v>0.1058483539019041</v>
      </c>
      <c r="D57" s="32">
        <v>0.13087245819578164</v>
      </c>
      <c r="E57" s="32">
        <v>8.0896169466374665E-2</v>
      </c>
      <c r="F57" s="32">
        <v>0.10027554661967644</v>
      </c>
      <c r="G57" s="32">
        <v>0.11261745546743487</v>
      </c>
      <c r="I57" s="10">
        <v>56</v>
      </c>
      <c r="J57" s="32">
        <v>2.1600000000000001E-2</v>
      </c>
      <c r="K57" s="32">
        <v>2.9899999999999999E-2</v>
      </c>
      <c r="L57" s="32">
        <v>0.13087245819578164</v>
      </c>
      <c r="M57" s="32">
        <v>1.2200000000000001E-2</v>
      </c>
      <c r="N57" s="32">
        <v>1.8200000000000001E-2</v>
      </c>
      <c r="O57" s="32">
        <v>4.7199999999999999E-2</v>
      </c>
    </row>
    <row r="58" spans="1:15" customFormat="1" x14ac:dyDescent="0.25">
      <c r="A58" s="10">
        <v>57</v>
      </c>
      <c r="B58" s="32">
        <v>8.6047970016265976E-2</v>
      </c>
      <c r="C58" s="32">
        <v>0.10699859351148981</v>
      </c>
      <c r="D58" s="32">
        <v>0.13476296748122726</v>
      </c>
      <c r="E58" s="32">
        <v>8.1348429114998316E-2</v>
      </c>
      <c r="F58" s="32">
        <v>0.1008630046001343</v>
      </c>
      <c r="G58" s="32">
        <v>0.11449700403403662</v>
      </c>
      <c r="I58" s="10">
        <v>57</v>
      </c>
      <c r="J58" s="32">
        <v>2.35E-2</v>
      </c>
      <c r="K58" s="32">
        <v>3.2300000000000002E-2</v>
      </c>
      <c r="L58" s="32">
        <v>0.13476296748122726</v>
      </c>
      <c r="M58" s="32">
        <v>1.3100000000000001E-2</v>
      </c>
      <c r="N58" s="32">
        <v>1.9400000000000001E-2</v>
      </c>
      <c r="O58" s="32">
        <v>5.0700000000000002E-2</v>
      </c>
    </row>
    <row r="59" spans="1:15" customFormat="1" x14ac:dyDescent="0.25">
      <c r="A59" s="10">
        <v>58</v>
      </c>
      <c r="B59" s="32">
        <v>8.7006529689254694E-2</v>
      </c>
      <c r="C59" s="32">
        <v>0.10825682965563151</v>
      </c>
      <c r="D59" s="32">
        <v>0.13906186774285181</v>
      </c>
      <c r="E59" s="32">
        <v>8.1848725960694771E-2</v>
      </c>
      <c r="F59" s="32">
        <v>0.10151338742460878</v>
      </c>
      <c r="G59" s="32">
        <v>0.11659009794188638</v>
      </c>
      <c r="I59" s="10">
        <v>58</v>
      </c>
      <c r="J59" s="32">
        <v>2.5600000000000001E-2</v>
      </c>
      <c r="K59" s="32">
        <v>3.49E-2</v>
      </c>
      <c r="L59" s="32">
        <v>0.13906186774285181</v>
      </c>
      <c r="M59" s="32">
        <v>1.4200000000000001E-2</v>
      </c>
      <c r="N59" s="32">
        <v>2.0799999999999999E-2</v>
      </c>
      <c r="O59" s="32">
        <v>5.4600000000000003E-2</v>
      </c>
    </row>
    <row r="60" spans="1:15" customFormat="1" x14ac:dyDescent="0.25">
      <c r="A60" s="35">
        <v>59</v>
      </c>
      <c r="B60" s="100">
        <v>8.8053562160271437E-2</v>
      </c>
      <c r="C60" s="100">
        <v>0.10963389351953295</v>
      </c>
      <c r="D60" s="100">
        <v>0.14381300404976127</v>
      </c>
      <c r="E60" s="100">
        <v>8.2401213842287824E-2</v>
      </c>
      <c r="F60" s="100">
        <v>0.10223235961340039</v>
      </c>
      <c r="G60" s="100">
        <v>0.11891751137414545</v>
      </c>
      <c r="I60" s="35">
        <v>59</v>
      </c>
      <c r="J60" s="100">
        <v>2.8000000000000001E-2</v>
      </c>
      <c r="K60" s="100">
        <v>3.78E-2</v>
      </c>
      <c r="L60" s="100">
        <v>0.14381300404976127</v>
      </c>
      <c r="M60" s="100">
        <v>1.55E-2</v>
      </c>
      <c r="N60" s="100">
        <v>2.23E-2</v>
      </c>
      <c r="O60" s="100">
        <v>5.9299999999999999E-2</v>
      </c>
    </row>
    <row r="61" spans="1:15" customFormat="1" x14ac:dyDescent="0.25">
      <c r="A61" s="10">
        <v>60</v>
      </c>
      <c r="B61" s="32">
        <v>8.9200217714093963E-2</v>
      </c>
      <c r="C61" s="32">
        <v>0.11114572051105946</v>
      </c>
      <c r="D61" s="32">
        <v>0.14907830780128922</v>
      </c>
      <c r="E61" s="32">
        <v>8.3014297698529235E-2</v>
      </c>
      <c r="F61" s="32">
        <v>0.10303124876705162</v>
      </c>
      <c r="G61" s="32">
        <v>0.12151872637317902</v>
      </c>
      <c r="I61" s="10">
        <v>60</v>
      </c>
      <c r="J61" s="32">
        <v>3.0700000000000002E-2</v>
      </c>
      <c r="K61" s="32">
        <v>4.1300000000000003E-2</v>
      </c>
      <c r="L61" s="32">
        <v>0.14907830780128922</v>
      </c>
      <c r="M61" s="32">
        <v>1.6899999999999998E-2</v>
      </c>
      <c r="N61" s="32">
        <v>2.41E-2</v>
      </c>
      <c r="O61" s="32">
        <v>6.4500000000000002E-2</v>
      </c>
    </row>
    <row r="62" spans="1:15" customFormat="1" x14ac:dyDescent="0.25"/>
    <row r="63" spans="1:15" customFormat="1" x14ac:dyDescent="0.25"/>
    <row r="64" spans="1:15" customFormat="1" x14ac:dyDescent="0.25">
      <c r="A64" s="86" t="s">
        <v>11</v>
      </c>
      <c r="B64" s="86"/>
      <c r="C64" s="86"/>
      <c r="D64" s="86"/>
    </row>
    <row r="65" spans="1:7" customFormat="1" x14ac:dyDescent="0.25"/>
    <row r="66" spans="1:7" customFormat="1" x14ac:dyDescent="0.25">
      <c r="A66" s="87" t="s">
        <v>12</v>
      </c>
      <c r="B66" s="87" t="s">
        <v>13</v>
      </c>
      <c r="C66" s="87" t="s">
        <v>14</v>
      </c>
      <c r="D66" s="87"/>
      <c r="E66" s="87"/>
    </row>
    <row r="67" spans="1:7" customFormat="1" ht="30" x14ac:dyDescent="0.25">
      <c r="A67" s="87"/>
      <c r="B67" s="87"/>
      <c r="C67" s="17" t="s">
        <v>7</v>
      </c>
      <c r="D67" s="17" t="s">
        <v>8</v>
      </c>
      <c r="E67" s="17" t="s">
        <v>9</v>
      </c>
    </row>
    <row r="68" spans="1:7" customFormat="1" x14ac:dyDescent="0.25">
      <c r="A68" s="3">
        <v>1</v>
      </c>
      <c r="B68" s="3" t="s">
        <v>15</v>
      </c>
      <c r="C68" s="27">
        <v>1.1000000000000001E-3</v>
      </c>
      <c r="D68" s="27">
        <v>1.8E-3</v>
      </c>
      <c r="E68" s="30">
        <v>5.4000000000000003E-3</v>
      </c>
    </row>
    <row r="69" spans="1:7" customFormat="1" ht="45" x14ac:dyDescent="0.25">
      <c r="A69" s="3">
        <v>2</v>
      </c>
      <c r="B69" s="36" t="s">
        <v>65</v>
      </c>
      <c r="C69" s="27">
        <v>5.0000000000000001E-4</v>
      </c>
      <c r="D69" s="27">
        <v>8.0000000000000004E-4</v>
      </c>
      <c r="E69" s="30">
        <v>2.5000000000000001E-3</v>
      </c>
    </row>
    <row r="70" spans="1:7" customFormat="1" x14ac:dyDescent="0.25">
      <c r="A70" s="3">
        <v>3</v>
      </c>
      <c r="B70" s="17" t="s">
        <v>16</v>
      </c>
      <c r="C70" s="31">
        <v>4.7999999999999996E-3</v>
      </c>
      <c r="D70" s="27">
        <v>6.3E-3</v>
      </c>
      <c r="E70" s="27">
        <v>1.4200000000000001E-2</v>
      </c>
    </row>
    <row r="71" spans="1:7" customFormat="1" ht="30" x14ac:dyDescent="0.25">
      <c r="A71" s="3">
        <v>4</v>
      </c>
      <c r="B71" s="17" t="s">
        <v>17</v>
      </c>
      <c r="C71" s="32">
        <v>2.0999999999999999E-5</v>
      </c>
      <c r="D71" s="32">
        <v>2.8E-5</v>
      </c>
      <c r="E71" s="33">
        <v>8.3999999999999995E-5</v>
      </c>
    </row>
    <row r="72" spans="1:7" customFormat="1" x14ac:dyDescent="0.25">
      <c r="A72" s="3">
        <v>5</v>
      </c>
      <c r="B72" s="17" t="s">
        <v>18</v>
      </c>
      <c r="C72" s="32">
        <v>7.9999999999999996E-6</v>
      </c>
      <c r="D72" s="32">
        <v>1.1E-5</v>
      </c>
      <c r="E72" s="33">
        <v>3.1999999999999999E-5</v>
      </c>
    </row>
    <row r="73" spans="1:7" customFormat="1" ht="30" x14ac:dyDescent="0.25">
      <c r="A73" s="3">
        <v>6</v>
      </c>
      <c r="B73" s="17" t="s">
        <v>19</v>
      </c>
      <c r="C73" s="34">
        <v>6.0000000000000002E-5</v>
      </c>
      <c r="D73" s="32">
        <v>7.8999999999999996E-5</v>
      </c>
      <c r="E73" s="32">
        <v>7.8999999999999996E-5</v>
      </c>
    </row>
    <row r="74" spans="1:7" customFormat="1" x14ac:dyDescent="0.25">
      <c r="A74" s="18">
        <v>7</v>
      </c>
      <c r="B74" s="23" t="s">
        <v>20</v>
      </c>
      <c r="C74" s="22">
        <f>SUM(C68:C73)</f>
        <v>6.489E-3</v>
      </c>
      <c r="D74" s="22">
        <f t="shared" ref="D74:E74" si="0">SUM(D68:D73)</f>
        <v>9.018E-3</v>
      </c>
      <c r="E74" s="22">
        <f t="shared" si="0"/>
        <v>2.2295000000000002E-2</v>
      </c>
    </row>
    <row r="75" spans="1:7" s="6" customFormat="1" x14ac:dyDescent="0.25"/>
    <row r="76" spans="1:7" s="6" customFormat="1" x14ac:dyDescent="0.25"/>
    <row r="77" spans="1:7" s="6" customFormat="1" x14ac:dyDescent="0.25">
      <c r="B77" s="66"/>
      <c r="C77" s="66"/>
      <c r="D77" s="66"/>
    </row>
    <row r="78" spans="1:7" s="6" customFormat="1" x14ac:dyDescent="0.25"/>
    <row r="79" spans="1:7" s="6" customFormat="1" x14ac:dyDescent="0.25">
      <c r="A79" s="4"/>
      <c r="B79" s="4"/>
      <c r="C79" s="4"/>
      <c r="D79" s="4"/>
      <c r="E79" s="4"/>
      <c r="F79" s="4"/>
      <c r="G79" s="4"/>
    </row>
    <row r="80" spans="1:7" s="6" customFormat="1" x14ac:dyDescent="0.25">
      <c r="A80" s="4"/>
      <c r="B80" s="4"/>
      <c r="C80" s="4"/>
      <c r="D80" s="4"/>
      <c r="E80" s="4"/>
      <c r="F80" s="4"/>
      <c r="G80" s="4"/>
    </row>
    <row r="81" spans="1:7" s="6" customFormat="1" ht="19.5" customHeight="1" x14ac:dyDescent="0.25">
      <c r="A81" s="13"/>
      <c r="B81" s="5"/>
      <c r="C81" s="5"/>
      <c r="D81" s="5"/>
      <c r="E81" s="5"/>
      <c r="F81" s="5"/>
      <c r="G81" s="5"/>
    </row>
    <row r="82" spans="1:7" s="6" customFormat="1" x14ac:dyDescent="0.25">
      <c r="A82" s="13"/>
      <c r="B82" s="4"/>
      <c r="C82" s="4"/>
      <c r="D82" s="4"/>
      <c r="E82" s="4"/>
      <c r="F82" s="4"/>
      <c r="G82" s="4"/>
    </row>
    <row r="83" spans="1:7" s="6" customFormat="1" x14ac:dyDescent="0.25">
      <c r="A83" s="48"/>
      <c r="B83" s="48"/>
      <c r="C83" s="48"/>
      <c r="D83" s="48"/>
      <c r="E83" s="48"/>
      <c r="F83" s="48"/>
      <c r="G83" s="48"/>
    </row>
    <row r="84" spans="1:7" s="6" customFormat="1" x14ac:dyDescent="0.25">
      <c r="A84" s="14"/>
      <c r="B84" s="14"/>
      <c r="C84" s="14"/>
      <c r="D84" s="49"/>
      <c r="E84" s="14"/>
      <c r="F84" s="14"/>
      <c r="G84" s="14"/>
    </row>
    <row r="85" spans="1:7" s="6" customFormat="1" x14ac:dyDescent="0.25">
      <c r="A85" s="14"/>
      <c r="B85" s="14"/>
      <c r="C85" s="14"/>
      <c r="D85" s="14"/>
      <c r="E85" s="14"/>
      <c r="F85" s="14"/>
      <c r="G85" s="14"/>
    </row>
    <row r="86" spans="1:7" s="6" customFormat="1" x14ac:dyDescent="0.25">
      <c r="A86" s="14"/>
      <c r="B86" s="14"/>
      <c r="C86" s="14"/>
      <c r="D86" s="14"/>
      <c r="E86" s="14"/>
      <c r="F86" s="14"/>
      <c r="G86" s="14"/>
    </row>
    <row r="87" spans="1:7" s="6" customFormat="1" x14ac:dyDescent="0.25">
      <c r="A87" s="14"/>
      <c r="B87" s="14"/>
      <c r="C87" s="14"/>
      <c r="D87" s="14"/>
      <c r="E87" s="14"/>
      <c r="F87" s="14"/>
      <c r="G87" s="14"/>
    </row>
    <row r="88" spans="1:7" s="6" customFormat="1" x14ac:dyDescent="0.25">
      <c r="A88" s="14"/>
      <c r="B88" s="14"/>
      <c r="C88" s="14"/>
      <c r="D88" s="14"/>
      <c r="E88" s="14"/>
      <c r="F88" s="14"/>
      <c r="G88" s="14"/>
    </row>
    <row r="89" spans="1:7" s="6" customFormat="1" x14ac:dyDescent="0.25">
      <c r="A89" s="14"/>
      <c r="B89" s="14"/>
      <c r="C89" s="14"/>
      <c r="D89" s="14"/>
      <c r="E89" s="14"/>
      <c r="F89" s="14"/>
      <c r="G89" s="14"/>
    </row>
    <row r="90" spans="1:7" s="6" customFormat="1" x14ac:dyDescent="0.25">
      <c r="A90" s="14"/>
      <c r="B90" s="14"/>
      <c r="C90" s="14"/>
      <c r="D90" s="14"/>
      <c r="E90" s="14"/>
      <c r="F90" s="14"/>
      <c r="G90" s="14"/>
    </row>
    <row r="91" spans="1:7" s="6" customFormat="1" x14ac:dyDescent="0.25">
      <c r="A91" s="14"/>
      <c r="B91" s="14"/>
      <c r="C91" s="14"/>
      <c r="D91" s="14"/>
      <c r="E91" s="14"/>
      <c r="F91" s="14"/>
      <c r="G91" s="14"/>
    </row>
    <row r="92" spans="1:7" s="6" customFormat="1" x14ac:dyDescent="0.25">
      <c r="A92" s="14"/>
      <c r="B92" s="14"/>
      <c r="C92" s="14"/>
      <c r="D92" s="14"/>
      <c r="E92" s="14"/>
      <c r="F92" s="14"/>
      <c r="G92" s="14"/>
    </row>
    <row r="93" spans="1:7" s="6" customFormat="1" x14ac:dyDescent="0.25">
      <c r="A93" s="14"/>
      <c r="B93" s="14"/>
      <c r="C93" s="14"/>
      <c r="D93" s="14"/>
      <c r="E93" s="14"/>
      <c r="F93" s="14"/>
      <c r="G93" s="14"/>
    </row>
    <row r="94" spans="1:7" s="6" customFormat="1" x14ac:dyDescent="0.25">
      <c r="A94" s="14"/>
      <c r="B94" s="14"/>
      <c r="C94" s="14"/>
      <c r="D94" s="14"/>
      <c r="E94" s="14"/>
      <c r="F94" s="14"/>
      <c r="G94" s="14"/>
    </row>
    <row r="95" spans="1:7" s="6" customFormat="1" x14ac:dyDescent="0.25">
      <c r="A95" s="14"/>
      <c r="B95" s="14"/>
      <c r="C95" s="14"/>
      <c r="D95" s="14"/>
      <c r="E95" s="14"/>
      <c r="F95" s="14"/>
      <c r="G95" s="14"/>
    </row>
    <row r="96" spans="1:7" s="6" customFormat="1" x14ac:dyDescent="0.25">
      <c r="A96" s="14"/>
      <c r="B96" s="14"/>
      <c r="C96" s="14"/>
      <c r="D96" s="14"/>
      <c r="E96" s="14"/>
      <c r="F96" s="14"/>
      <c r="G96" s="14"/>
    </row>
    <row r="97" spans="1:7" s="6" customFormat="1" x14ac:dyDescent="0.25">
      <c r="A97" s="14"/>
      <c r="B97" s="14"/>
      <c r="C97" s="14"/>
      <c r="D97" s="14"/>
      <c r="E97" s="14"/>
      <c r="F97" s="14"/>
      <c r="G97" s="14"/>
    </row>
    <row r="98" spans="1:7" s="6" customFormat="1" x14ac:dyDescent="0.25">
      <c r="A98" s="14"/>
      <c r="B98" s="14"/>
      <c r="C98" s="14"/>
      <c r="D98" s="14"/>
      <c r="E98" s="14"/>
      <c r="F98" s="14"/>
      <c r="G98" s="14"/>
    </row>
    <row r="99" spans="1:7" s="6" customFormat="1" x14ac:dyDescent="0.25">
      <c r="A99" s="14"/>
      <c r="B99" s="14"/>
      <c r="C99" s="14"/>
      <c r="D99" s="14"/>
      <c r="E99" s="14"/>
      <c r="F99" s="14"/>
      <c r="G99" s="14"/>
    </row>
    <row r="100" spans="1:7" s="6" customFormat="1" x14ac:dyDescent="0.25">
      <c r="A100" s="14"/>
      <c r="B100" s="14"/>
      <c r="C100" s="14"/>
      <c r="D100" s="14"/>
      <c r="E100" s="14"/>
      <c r="F100" s="14"/>
      <c r="G100" s="14"/>
    </row>
    <row r="101" spans="1:7" s="6" customFormat="1" x14ac:dyDescent="0.25">
      <c r="A101" s="14"/>
      <c r="B101" s="14"/>
      <c r="C101" s="14"/>
      <c r="D101" s="14"/>
      <c r="E101" s="14"/>
      <c r="F101" s="14"/>
      <c r="G101" s="14"/>
    </row>
    <row r="102" spans="1:7" s="6" customFormat="1" x14ac:dyDescent="0.25">
      <c r="A102" s="14"/>
      <c r="B102" s="14"/>
      <c r="C102" s="14"/>
      <c r="D102" s="14"/>
      <c r="E102" s="14"/>
      <c r="F102" s="14"/>
      <c r="G102" s="14"/>
    </row>
    <row r="103" spans="1:7" s="6" customFormat="1" x14ac:dyDescent="0.25">
      <c r="A103" s="14"/>
      <c r="B103" s="14"/>
      <c r="C103" s="14"/>
      <c r="D103" s="14"/>
      <c r="E103" s="14"/>
      <c r="F103" s="14"/>
      <c r="G103" s="14"/>
    </row>
    <row r="104" spans="1:7" s="6" customFormat="1" x14ac:dyDescent="0.25">
      <c r="A104" s="14"/>
      <c r="B104" s="14"/>
      <c r="C104" s="14"/>
      <c r="D104" s="14"/>
      <c r="E104" s="14"/>
      <c r="F104" s="14"/>
      <c r="G104" s="14"/>
    </row>
    <row r="105" spans="1:7" s="6" customFormat="1" x14ac:dyDescent="0.25">
      <c r="A105" s="14"/>
      <c r="B105" s="14"/>
      <c r="C105" s="14"/>
      <c r="D105" s="14"/>
      <c r="E105" s="14"/>
      <c r="F105" s="14"/>
      <c r="G105" s="14"/>
    </row>
    <row r="106" spans="1:7" s="6" customFormat="1" x14ac:dyDescent="0.25">
      <c r="A106" s="14"/>
      <c r="B106" s="14"/>
      <c r="C106" s="14"/>
      <c r="D106" s="14"/>
      <c r="E106" s="14"/>
      <c r="F106" s="14"/>
      <c r="G106" s="14"/>
    </row>
    <row r="107" spans="1:7" s="6" customFormat="1" x14ac:dyDescent="0.25">
      <c r="A107" s="14"/>
      <c r="B107" s="14"/>
      <c r="C107" s="14"/>
      <c r="D107" s="14"/>
      <c r="E107" s="14"/>
      <c r="F107" s="14"/>
      <c r="G107" s="14"/>
    </row>
    <row r="108" spans="1:7" s="6" customFormat="1" x14ac:dyDescent="0.25">
      <c r="A108" s="14"/>
      <c r="B108" s="14"/>
      <c r="C108" s="14"/>
      <c r="D108" s="14"/>
      <c r="E108" s="14"/>
      <c r="F108" s="14"/>
      <c r="G108" s="14"/>
    </row>
    <row r="109" spans="1:7" s="6" customFormat="1" x14ac:dyDescent="0.25">
      <c r="A109" s="14"/>
      <c r="B109" s="14"/>
      <c r="C109" s="14"/>
      <c r="D109" s="14"/>
      <c r="E109" s="14"/>
      <c r="F109" s="14"/>
      <c r="G109" s="14"/>
    </row>
    <row r="110" spans="1:7" s="6" customFormat="1" x14ac:dyDescent="0.25">
      <c r="A110" s="14"/>
      <c r="B110" s="14"/>
      <c r="C110" s="14"/>
      <c r="D110" s="14"/>
      <c r="E110" s="14"/>
      <c r="F110" s="14"/>
      <c r="G110" s="14"/>
    </row>
    <row r="111" spans="1:7" s="6" customFormat="1" x14ac:dyDescent="0.25">
      <c r="A111" s="14"/>
      <c r="B111" s="14"/>
      <c r="C111" s="14"/>
      <c r="D111" s="14"/>
      <c r="E111" s="14"/>
      <c r="F111" s="14"/>
      <c r="G111" s="14"/>
    </row>
    <row r="112" spans="1:7" s="6" customFormat="1" x14ac:dyDescent="0.25">
      <c r="A112" s="14"/>
      <c r="B112" s="14"/>
      <c r="C112" s="14"/>
      <c r="D112" s="14"/>
      <c r="E112" s="14"/>
      <c r="F112" s="14"/>
      <c r="G112" s="14"/>
    </row>
    <row r="113" spans="1:7" s="6" customFormat="1" x14ac:dyDescent="0.25">
      <c r="A113" s="14"/>
      <c r="B113" s="14"/>
      <c r="C113" s="14"/>
      <c r="D113" s="14"/>
      <c r="E113" s="14"/>
      <c r="F113" s="14"/>
      <c r="G113" s="14"/>
    </row>
    <row r="114" spans="1:7" s="6" customFormat="1" x14ac:dyDescent="0.25">
      <c r="A114" s="14"/>
      <c r="B114" s="14"/>
      <c r="C114" s="14"/>
      <c r="D114" s="14"/>
      <c r="E114" s="14"/>
      <c r="F114" s="14"/>
      <c r="G114" s="14"/>
    </row>
    <row r="115" spans="1:7" s="6" customFormat="1" x14ac:dyDescent="0.25">
      <c r="A115" s="14"/>
      <c r="B115" s="14"/>
      <c r="C115" s="14"/>
      <c r="D115" s="14"/>
      <c r="E115" s="14"/>
      <c r="F115" s="14"/>
      <c r="G115" s="14"/>
    </row>
    <row r="116" spans="1:7" s="6" customFormat="1" x14ac:dyDescent="0.25">
      <c r="A116" s="14"/>
      <c r="B116" s="14"/>
      <c r="C116" s="14"/>
      <c r="D116" s="14"/>
      <c r="E116" s="14"/>
      <c r="F116" s="14"/>
      <c r="G116" s="14"/>
    </row>
    <row r="117" spans="1:7" s="6" customFormat="1" x14ac:dyDescent="0.25">
      <c r="A117" s="14"/>
      <c r="B117" s="14"/>
      <c r="C117" s="14"/>
      <c r="D117" s="14"/>
      <c r="E117" s="14"/>
      <c r="F117" s="14"/>
      <c r="G117" s="14"/>
    </row>
    <row r="118" spans="1:7" s="6" customFormat="1" x14ac:dyDescent="0.25">
      <c r="A118" s="14"/>
      <c r="B118" s="14"/>
      <c r="C118" s="14"/>
      <c r="D118" s="14"/>
      <c r="E118" s="14"/>
      <c r="F118" s="14"/>
      <c r="G118" s="14"/>
    </row>
    <row r="119" spans="1:7" s="6" customFormat="1" x14ac:dyDescent="0.25">
      <c r="A119" s="14"/>
      <c r="B119" s="14"/>
      <c r="C119" s="14"/>
      <c r="D119" s="14"/>
      <c r="E119" s="14"/>
      <c r="F119" s="14"/>
      <c r="G119" s="14"/>
    </row>
    <row r="120" spans="1:7" s="6" customFormat="1" x14ac:dyDescent="0.25">
      <c r="A120" s="14"/>
      <c r="B120" s="14"/>
      <c r="C120" s="14"/>
      <c r="D120" s="14"/>
      <c r="E120" s="14"/>
      <c r="F120" s="14"/>
      <c r="G120" s="14"/>
    </row>
    <row r="121" spans="1:7" s="6" customFormat="1" x14ac:dyDescent="0.25">
      <c r="A121" s="14"/>
      <c r="B121" s="14"/>
      <c r="C121" s="14"/>
      <c r="D121" s="14"/>
      <c r="E121" s="14"/>
      <c r="F121" s="14"/>
      <c r="G121" s="14"/>
    </row>
    <row r="122" spans="1:7" s="6" customFormat="1" x14ac:dyDescent="0.25">
      <c r="A122" s="14"/>
      <c r="B122" s="14"/>
      <c r="C122" s="14"/>
      <c r="D122" s="14"/>
      <c r="E122" s="14"/>
      <c r="F122" s="14"/>
      <c r="G122" s="14"/>
    </row>
    <row r="123" spans="1:7" s="6" customFormat="1" x14ac:dyDescent="0.25">
      <c r="A123" s="14"/>
      <c r="B123" s="14"/>
      <c r="C123" s="14"/>
      <c r="D123" s="14"/>
      <c r="E123" s="14"/>
      <c r="F123" s="14"/>
      <c r="G123" s="14"/>
    </row>
    <row r="124" spans="1:7" s="6" customFormat="1" x14ac:dyDescent="0.25">
      <c r="A124" s="14"/>
      <c r="B124" s="14"/>
      <c r="C124" s="14"/>
      <c r="D124" s="14"/>
      <c r="E124" s="14"/>
      <c r="F124" s="14"/>
      <c r="G124" s="14"/>
    </row>
    <row r="125" spans="1:7" s="6" customFormat="1" x14ac:dyDescent="0.25">
      <c r="A125" s="14"/>
      <c r="B125" s="14"/>
      <c r="C125" s="14"/>
      <c r="D125" s="14"/>
      <c r="E125" s="14"/>
      <c r="F125" s="14"/>
      <c r="G125" s="14"/>
    </row>
    <row r="126" spans="1:7" s="6" customFormat="1" x14ac:dyDescent="0.25">
      <c r="A126" s="14"/>
      <c r="B126" s="14"/>
      <c r="C126" s="14"/>
      <c r="D126" s="14"/>
      <c r="E126" s="14"/>
      <c r="F126" s="14"/>
      <c r="G126" s="14"/>
    </row>
    <row r="127" spans="1:7" s="6" customFormat="1" x14ac:dyDescent="0.25">
      <c r="A127" s="14"/>
      <c r="B127" s="14"/>
      <c r="C127" s="14"/>
      <c r="D127" s="14"/>
      <c r="E127" s="14"/>
      <c r="F127" s="14"/>
      <c r="G127" s="14"/>
    </row>
    <row r="128" spans="1:7" s="6" customFormat="1" x14ac:dyDescent="0.25">
      <c r="A128" s="14"/>
      <c r="B128" s="14"/>
      <c r="C128" s="14"/>
      <c r="D128" s="14"/>
      <c r="E128" s="14"/>
      <c r="F128" s="14"/>
      <c r="G128" s="14"/>
    </row>
    <row r="129" spans="1:7" s="6" customFormat="1" x14ac:dyDescent="0.25">
      <c r="A129" s="14"/>
      <c r="B129" s="14"/>
      <c r="C129" s="14"/>
      <c r="D129" s="14"/>
      <c r="E129" s="14"/>
      <c r="F129" s="14"/>
      <c r="G129" s="14"/>
    </row>
    <row r="130" spans="1:7" s="6" customFormat="1" x14ac:dyDescent="0.25">
      <c r="A130" s="14"/>
      <c r="B130" s="14"/>
      <c r="C130" s="14"/>
      <c r="D130" s="14"/>
      <c r="E130" s="14"/>
      <c r="F130" s="14"/>
      <c r="G130" s="14"/>
    </row>
    <row r="131" spans="1:7" s="6" customFormat="1" x14ac:dyDescent="0.25">
      <c r="A131" s="14"/>
      <c r="B131" s="14"/>
      <c r="C131" s="14"/>
      <c r="D131" s="14"/>
      <c r="E131" s="14"/>
      <c r="F131" s="14"/>
      <c r="G131" s="14"/>
    </row>
    <row r="132" spans="1:7" s="6" customFormat="1" x14ac:dyDescent="0.25">
      <c r="A132" s="14"/>
      <c r="B132" s="14"/>
      <c r="C132" s="14"/>
      <c r="D132" s="14"/>
      <c r="E132" s="14"/>
      <c r="F132" s="14"/>
      <c r="G132" s="14"/>
    </row>
    <row r="133" spans="1:7" s="6" customFormat="1" x14ac:dyDescent="0.25">
      <c r="A133" s="14"/>
      <c r="B133" s="14"/>
      <c r="C133" s="14"/>
      <c r="D133" s="14"/>
      <c r="E133" s="14"/>
      <c r="F133" s="14"/>
      <c r="G133" s="14"/>
    </row>
    <row r="134" spans="1:7" s="6" customFormat="1" x14ac:dyDescent="0.25">
      <c r="A134" s="14"/>
      <c r="B134" s="14"/>
      <c r="C134" s="14"/>
      <c r="D134" s="14"/>
      <c r="E134" s="14"/>
      <c r="F134" s="14"/>
      <c r="G134" s="14"/>
    </row>
    <row r="135" spans="1:7" s="6" customFormat="1" x14ac:dyDescent="0.25">
      <c r="A135" s="14"/>
      <c r="B135" s="14"/>
      <c r="C135" s="14"/>
      <c r="D135" s="14"/>
      <c r="E135" s="14"/>
      <c r="F135" s="14"/>
      <c r="G135" s="14"/>
    </row>
    <row r="136" spans="1:7" s="6" customFormat="1" x14ac:dyDescent="0.25">
      <c r="A136" s="14"/>
      <c r="B136" s="14"/>
      <c r="C136" s="14"/>
      <c r="D136" s="14"/>
      <c r="E136" s="14"/>
      <c r="F136" s="14"/>
      <c r="G136" s="14"/>
    </row>
    <row r="137" spans="1:7" s="6" customFormat="1" x14ac:dyDescent="0.25">
      <c r="A137" s="14"/>
      <c r="B137" s="14"/>
      <c r="C137" s="14"/>
      <c r="D137" s="14"/>
      <c r="E137" s="14"/>
      <c r="F137" s="14"/>
      <c r="G137" s="14"/>
    </row>
    <row r="138" spans="1:7" s="6" customFormat="1" x14ac:dyDescent="0.25">
      <c r="A138" s="14"/>
      <c r="B138" s="14"/>
      <c r="C138" s="14"/>
      <c r="D138" s="14"/>
      <c r="E138" s="14"/>
      <c r="F138" s="14"/>
      <c r="G138" s="14"/>
    </row>
    <row r="139" spans="1:7" s="6" customFormat="1" x14ac:dyDescent="0.25"/>
    <row r="140" spans="1:7" s="6" customFormat="1" x14ac:dyDescent="0.25">
      <c r="A140" s="12"/>
    </row>
    <row r="141" spans="1:7" s="6" customFormat="1" x14ac:dyDescent="0.25">
      <c r="A141" s="12"/>
    </row>
    <row r="142" spans="1:7" s="6" customFormat="1" x14ac:dyDescent="0.25">
      <c r="A142" s="4"/>
      <c r="B142" s="4"/>
      <c r="C142" s="4"/>
      <c r="D142" s="4"/>
      <c r="E142" s="4"/>
    </row>
    <row r="143" spans="1:7" s="6" customFormat="1" x14ac:dyDescent="0.25">
      <c r="A143" s="4"/>
      <c r="B143" s="4"/>
      <c r="C143" s="48"/>
      <c r="D143" s="48"/>
      <c r="E143" s="48"/>
    </row>
    <row r="144" spans="1:7" s="6" customFormat="1" x14ac:dyDescent="0.25">
      <c r="A144" s="48"/>
      <c r="B144" s="48"/>
      <c r="C144" s="50"/>
      <c r="D144" s="50"/>
      <c r="E144" s="50"/>
    </row>
    <row r="145" spans="1:12" x14ac:dyDescent="0.25">
      <c r="A145" s="48"/>
      <c r="B145" s="48"/>
      <c r="C145" s="51"/>
      <c r="D145" s="50"/>
      <c r="E145" s="50"/>
      <c r="F145" s="6"/>
      <c r="G145" s="6"/>
      <c r="H145" s="6"/>
    </row>
    <row r="146" spans="1:12" x14ac:dyDescent="0.25">
      <c r="A146" s="48"/>
      <c r="B146" s="48"/>
      <c r="C146" s="50"/>
      <c r="D146" s="50"/>
      <c r="E146" s="50"/>
      <c r="F146" s="6"/>
      <c r="G146" s="6"/>
      <c r="H146" s="6"/>
    </row>
    <row r="147" spans="1:12" x14ac:dyDescent="0.25">
      <c r="A147" s="48"/>
      <c r="B147" s="48"/>
      <c r="C147" s="50"/>
      <c r="D147" s="50"/>
      <c r="E147" s="50"/>
      <c r="F147" s="6"/>
      <c r="G147" s="6"/>
      <c r="H147" s="6"/>
    </row>
    <row r="148" spans="1:12" x14ac:dyDescent="0.25">
      <c r="A148" s="52"/>
      <c r="B148" s="48"/>
      <c r="C148" s="53"/>
      <c r="D148" s="53"/>
      <c r="E148" s="53"/>
      <c r="F148" s="6"/>
      <c r="G148" s="6"/>
      <c r="H148" s="6"/>
    </row>
    <row r="149" spans="1:12" x14ac:dyDescent="0.25">
      <c r="A149" s="6"/>
      <c r="B149" s="6"/>
      <c r="C149" s="6"/>
      <c r="D149" s="6"/>
      <c r="E149" s="6"/>
      <c r="F149" s="6"/>
      <c r="G149" s="6"/>
      <c r="H149" s="6"/>
    </row>
    <row r="150" spans="1:12" x14ac:dyDescent="0.25">
      <c r="A150" s="6"/>
      <c r="B150" s="6"/>
      <c r="C150" s="6"/>
      <c r="D150" s="6"/>
      <c r="E150" s="6"/>
      <c r="F150" s="6"/>
      <c r="G150" s="6"/>
      <c r="H150" s="6"/>
    </row>
    <row r="151" spans="1:12" x14ac:dyDescent="0.25">
      <c r="A151" s="6"/>
      <c r="B151" s="6"/>
      <c r="C151" s="6"/>
      <c r="D151" s="6"/>
      <c r="E151" s="6"/>
      <c r="F151" s="6"/>
      <c r="G151" s="6"/>
      <c r="H151" s="6"/>
    </row>
    <row r="152" spans="1:12" x14ac:dyDescent="0.25">
      <c r="A152" s="6"/>
      <c r="B152" s="8"/>
      <c r="C152" s="8"/>
      <c r="D152" s="8"/>
      <c r="E152" s="6"/>
      <c r="F152" s="6"/>
      <c r="G152" s="6"/>
      <c r="H152" s="6"/>
    </row>
    <row r="153" spans="1:12" x14ac:dyDescent="0.25">
      <c r="A153" s="9"/>
      <c r="B153" s="8"/>
      <c r="C153" s="8"/>
      <c r="D153" s="8"/>
      <c r="E153" s="8"/>
      <c r="F153" s="8"/>
      <c r="G153" s="8"/>
      <c r="H153" s="6"/>
    </row>
    <row r="154" spans="1:12" x14ac:dyDescent="0.25">
      <c r="A154" s="48"/>
      <c r="B154" s="54"/>
      <c r="C154" s="54"/>
      <c r="D154" s="54"/>
      <c r="E154" s="54"/>
      <c r="F154" s="8"/>
      <c r="G154" s="8"/>
      <c r="H154" s="6"/>
    </row>
    <row r="155" spans="1:12" x14ac:dyDescent="0.25">
      <c r="A155" s="55"/>
      <c r="B155" s="56"/>
      <c r="C155" s="56"/>
      <c r="D155" s="56"/>
      <c r="E155" s="56"/>
      <c r="F155" s="5"/>
      <c r="G155" s="5"/>
      <c r="H155" s="6"/>
    </row>
    <row r="156" spans="1:12" x14ac:dyDescent="0.25">
      <c r="A156" s="55"/>
      <c r="B156" s="57"/>
      <c r="C156" s="57"/>
      <c r="D156" s="57"/>
      <c r="E156" s="57"/>
      <c r="F156" s="4"/>
      <c r="G156" s="4"/>
      <c r="H156" s="6"/>
    </row>
    <row r="157" spans="1:12" x14ac:dyDescent="0.25">
      <c r="A157" s="55"/>
      <c r="B157" s="56"/>
      <c r="C157" s="56"/>
      <c r="D157" s="56"/>
      <c r="E157" s="56"/>
      <c r="F157" s="5"/>
      <c r="G157" s="5"/>
      <c r="H157" s="6"/>
    </row>
    <row r="158" spans="1:12" x14ac:dyDescent="0.25">
      <c r="A158" s="6"/>
      <c r="B158" s="6"/>
      <c r="C158" s="6"/>
      <c r="D158" s="7"/>
      <c r="E158" s="6"/>
      <c r="F158" s="6"/>
      <c r="G158" s="6"/>
      <c r="H158" s="6"/>
    </row>
    <row r="159" spans="1:12" x14ac:dyDescent="0.25">
      <c r="A159" s="12"/>
      <c r="B159" s="6"/>
      <c r="C159" s="6"/>
      <c r="D159" s="6"/>
      <c r="E159" s="6"/>
      <c r="F159" s="6"/>
      <c r="G159" s="6"/>
      <c r="H159" s="6"/>
    </row>
    <row r="160" spans="1:12" ht="15" customHeight="1" x14ac:dyDescent="0.25">
      <c r="A160" s="12"/>
      <c r="B160" s="13"/>
      <c r="C160" s="13"/>
      <c r="D160" s="13"/>
      <c r="E160" s="6"/>
      <c r="F160" s="6"/>
      <c r="G160" s="6"/>
      <c r="H160" s="6"/>
      <c r="I160" s="12"/>
      <c r="J160" s="13"/>
      <c r="K160" s="13"/>
      <c r="L160" s="13"/>
    </row>
    <row r="161" spans="1:12" x14ac:dyDescent="0.25">
      <c r="A161" s="5"/>
      <c r="B161" s="14"/>
      <c r="C161" s="14"/>
      <c r="D161" s="14"/>
      <c r="E161" s="6"/>
      <c r="F161" s="6"/>
      <c r="G161" s="6"/>
      <c r="H161" s="6"/>
      <c r="I161" s="5"/>
      <c r="J161" s="14"/>
      <c r="K161" s="14"/>
      <c r="L161" s="14"/>
    </row>
    <row r="162" spans="1:12" ht="69.75" customHeight="1" x14ac:dyDescent="0.25">
      <c r="A162" s="15"/>
      <c r="B162" s="14"/>
      <c r="C162" s="14"/>
      <c r="D162" s="14"/>
      <c r="E162" s="6"/>
      <c r="F162" s="6"/>
      <c r="G162" s="6"/>
      <c r="H162" s="6"/>
      <c r="I162" s="15"/>
      <c r="J162" s="14"/>
      <c r="K162" s="14"/>
      <c r="L162" s="14"/>
    </row>
    <row r="163" spans="1:12" x14ac:dyDescent="0.25">
      <c r="A163" s="16"/>
      <c r="B163" s="14"/>
      <c r="C163" s="14"/>
      <c r="D163" s="14"/>
      <c r="E163" s="6"/>
      <c r="F163" s="6"/>
      <c r="G163" s="6"/>
      <c r="H163" s="6"/>
      <c r="I163" s="16"/>
      <c r="J163" s="14"/>
      <c r="K163" s="14"/>
      <c r="L163" s="14"/>
    </row>
    <row r="164" spans="1:12" ht="75.75" customHeight="1" x14ac:dyDescent="0.25">
      <c r="A164" s="5"/>
      <c r="B164" s="14"/>
      <c r="C164" s="14"/>
      <c r="D164" s="14"/>
      <c r="E164" s="6"/>
      <c r="F164" s="6"/>
      <c r="G164" s="6"/>
      <c r="H164" s="6"/>
      <c r="I164" s="5"/>
      <c r="J164" s="14"/>
      <c r="K164" s="14"/>
      <c r="L164" s="14"/>
    </row>
    <row r="165" spans="1:12" x14ac:dyDescent="0.25">
      <c r="A165" s="5"/>
      <c r="B165" s="14"/>
      <c r="C165" s="14"/>
      <c r="D165" s="14"/>
      <c r="E165" s="6"/>
      <c r="F165" s="6"/>
      <c r="G165" s="6"/>
      <c r="H165" s="6"/>
      <c r="I165" s="5"/>
      <c r="J165" s="14"/>
      <c r="K165" s="14"/>
      <c r="L165" s="14"/>
    </row>
    <row r="166" spans="1:12" ht="15" customHeight="1" x14ac:dyDescent="0.25">
      <c r="A166" s="52"/>
      <c r="B166" s="58"/>
      <c r="C166" s="58"/>
      <c r="D166" s="58"/>
      <c r="E166" s="6"/>
      <c r="F166" s="6"/>
      <c r="G166" s="6"/>
      <c r="H166" s="6"/>
    </row>
    <row r="167" spans="1:12" x14ac:dyDescent="0.25">
      <c r="A167" s="52"/>
      <c r="B167" s="58"/>
      <c r="C167" s="58"/>
      <c r="D167" s="58"/>
      <c r="E167" s="6"/>
      <c r="F167" s="6"/>
      <c r="G167" s="6"/>
      <c r="H167" s="6"/>
    </row>
    <row r="168" spans="1:12" ht="15" customHeight="1" x14ac:dyDescent="0.25">
      <c r="A168" s="52"/>
      <c r="B168" s="58"/>
      <c r="C168" s="58"/>
      <c r="D168" s="58"/>
      <c r="E168" s="6"/>
      <c r="F168" s="6"/>
      <c r="G168" s="6"/>
      <c r="H168" s="6"/>
    </row>
    <row r="169" spans="1:12" x14ac:dyDescent="0.25">
      <c r="A169" s="6"/>
      <c r="B169" s="6"/>
      <c r="C169" s="6"/>
      <c r="D169" s="6"/>
      <c r="E169" s="6"/>
      <c r="F169" s="6"/>
      <c r="G169" s="6"/>
      <c r="H169" s="6"/>
    </row>
    <row r="170" spans="1:12" ht="15" customHeight="1" x14ac:dyDescent="0.25">
      <c r="A170" s="6"/>
      <c r="B170" s="6"/>
      <c r="C170" s="6"/>
      <c r="D170" s="6"/>
      <c r="E170" s="6"/>
      <c r="F170" s="6"/>
      <c r="G170" s="6"/>
      <c r="H170" s="6"/>
    </row>
    <row r="171" spans="1:12" ht="57.75" customHeight="1" x14ac:dyDescent="0.25">
      <c r="A171" s="5"/>
      <c r="B171" s="5"/>
      <c r="C171" s="5"/>
      <c r="D171" s="5"/>
      <c r="E171" s="6"/>
      <c r="F171" s="6"/>
      <c r="G171" s="6"/>
      <c r="H171" s="6"/>
    </row>
    <row r="172" spans="1:12" x14ac:dyDescent="0.25">
      <c r="A172" s="48"/>
      <c r="B172" s="13"/>
      <c r="C172" s="13"/>
      <c r="D172" s="59"/>
      <c r="E172" s="6"/>
      <c r="F172" s="6"/>
      <c r="G172" s="6"/>
      <c r="H172" s="6"/>
    </row>
    <row r="173" spans="1:12" x14ac:dyDescent="0.25">
      <c r="A173" s="13"/>
      <c r="B173" s="60"/>
      <c r="C173" s="61"/>
      <c r="D173" s="61"/>
      <c r="E173" s="6"/>
      <c r="F173" s="6"/>
      <c r="G173" s="6"/>
      <c r="H173" s="6"/>
    </row>
    <row r="174" spans="1:12" x14ac:dyDescent="0.25">
      <c r="A174" s="13"/>
      <c r="B174" s="60"/>
      <c r="C174" s="61"/>
      <c r="D174" s="61"/>
      <c r="E174" s="6"/>
      <c r="F174" s="6"/>
      <c r="G174" s="6"/>
      <c r="H174" s="6"/>
    </row>
    <row r="175" spans="1:12" x14ac:dyDescent="0.25">
      <c r="A175" s="13"/>
      <c r="B175" s="60"/>
      <c r="C175" s="61"/>
      <c r="D175" s="61"/>
      <c r="E175" s="6"/>
      <c r="F175" s="6"/>
      <c r="G175" s="6"/>
      <c r="H175" s="6"/>
    </row>
    <row r="176" spans="1:12" x14ac:dyDescent="0.25">
      <c r="A176" s="59"/>
      <c r="B176" s="60"/>
      <c r="C176" s="61"/>
      <c r="D176" s="61"/>
      <c r="E176" s="6"/>
      <c r="F176" s="6"/>
      <c r="G176" s="6"/>
      <c r="H176" s="6"/>
    </row>
    <row r="177" spans="1:10" x14ac:dyDescent="0.25">
      <c r="A177" s="59"/>
      <c r="B177" s="60"/>
      <c r="C177" s="61"/>
      <c r="D177" s="61"/>
      <c r="E177" s="6"/>
      <c r="F177" s="6"/>
      <c r="G177" s="6"/>
      <c r="H177" s="6"/>
    </row>
    <row r="178" spans="1:10" x14ac:dyDescent="0.25">
      <c r="A178" s="6"/>
      <c r="B178" s="6"/>
      <c r="C178" s="6"/>
      <c r="D178" s="6"/>
      <c r="E178" s="6"/>
      <c r="F178" s="6"/>
      <c r="G178" s="6"/>
      <c r="H178" s="6"/>
    </row>
    <row r="179" spans="1:10" x14ac:dyDescent="0.25">
      <c r="A179" s="6"/>
      <c r="B179" s="6"/>
      <c r="C179" s="6"/>
      <c r="D179" s="6"/>
      <c r="E179" s="6"/>
      <c r="F179" s="6"/>
      <c r="G179" s="6"/>
      <c r="H179" s="6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60" customHeight="1" x14ac:dyDescent="0.25">
      <c r="A181" s="4"/>
      <c r="B181" s="4"/>
      <c r="C181" s="4"/>
      <c r="D181" s="4"/>
      <c r="E181" s="5"/>
      <c r="F181" s="5"/>
      <c r="G181" s="5"/>
      <c r="H181" s="5"/>
      <c r="I181" s="5"/>
      <c r="J181" s="5"/>
    </row>
    <row r="182" spans="1:10" x14ac:dyDescent="0.25">
      <c r="A182" s="4"/>
      <c r="B182" s="4"/>
      <c r="C182" s="13"/>
      <c r="D182" s="13"/>
      <c r="E182" s="13"/>
      <c r="F182" s="59"/>
      <c r="G182" s="59"/>
      <c r="H182" s="59"/>
      <c r="I182" s="59"/>
      <c r="J182" s="59"/>
    </row>
    <row r="183" spans="1:10" ht="10.5" customHeight="1" x14ac:dyDescent="0.25">
      <c r="A183" s="14"/>
      <c r="B183" s="62"/>
      <c r="C183" s="63"/>
      <c r="D183" s="63"/>
      <c r="E183" s="63"/>
      <c r="F183" s="63"/>
      <c r="G183" s="63"/>
      <c r="H183" s="63"/>
      <c r="I183" s="63"/>
      <c r="J183" s="63"/>
    </row>
    <row r="184" spans="1:10" x14ac:dyDescent="0.25">
      <c r="A184" s="14"/>
      <c r="B184" s="62"/>
      <c r="C184" s="63"/>
      <c r="D184" s="63"/>
      <c r="E184" s="61"/>
      <c r="F184" s="61"/>
      <c r="G184" s="63"/>
      <c r="H184" s="63"/>
      <c r="I184" s="63"/>
      <c r="J184" s="63"/>
    </row>
    <row r="185" spans="1:10" x14ac:dyDescent="0.25">
      <c r="A185" s="6"/>
      <c r="B185" s="6"/>
      <c r="C185" s="6"/>
      <c r="D185" s="6"/>
      <c r="E185" s="6"/>
      <c r="F185" s="6"/>
      <c r="G185" s="6"/>
      <c r="H185" s="6"/>
    </row>
    <row r="186" spans="1:10" x14ac:dyDescent="0.25">
      <c r="A186" s="6"/>
      <c r="B186" s="6"/>
      <c r="C186" s="6"/>
      <c r="D186" s="6"/>
      <c r="E186" s="6"/>
      <c r="F186" s="6"/>
      <c r="G186" s="6"/>
      <c r="H186" s="6"/>
    </row>
    <row r="187" spans="1:10" x14ac:dyDescent="0.25">
      <c r="A187" s="6"/>
      <c r="B187" s="6"/>
      <c r="C187" s="6"/>
      <c r="D187" s="6"/>
      <c r="E187" s="6"/>
      <c r="F187" s="6"/>
      <c r="G187" s="6"/>
      <c r="H187" s="6"/>
    </row>
    <row r="188" spans="1:10" x14ac:dyDescent="0.25">
      <c r="A188" s="6"/>
      <c r="B188" s="6"/>
      <c r="C188" s="45"/>
      <c r="D188" s="45"/>
      <c r="E188" s="67"/>
      <c r="F188" s="67"/>
      <c r="G188" s="67"/>
      <c r="H188" s="67"/>
      <c r="I188" s="67"/>
      <c r="J188" s="67"/>
    </row>
    <row r="189" spans="1:10" x14ac:dyDescent="0.25">
      <c r="A189" s="6"/>
      <c r="B189" s="6"/>
      <c r="C189" s="6"/>
      <c r="D189" s="6"/>
      <c r="E189" s="6"/>
      <c r="F189" s="37"/>
      <c r="G189" s="37"/>
      <c r="H189" s="37"/>
      <c r="I189" s="37"/>
      <c r="J189" s="37"/>
    </row>
    <row r="190" spans="1:10" x14ac:dyDescent="0.25">
      <c r="A190" s="48"/>
      <c r="B190" s="13"/>
      <c r="C190" s="64"/>
      <c r="D190" s="64"/>
      <c r="E190" s="38"/>
      <c r="F190" s="38"/>
      <c r="G190" s="38"/>
      <c r="H190" s="38"/>
      <c r="I190" s="38"/>
      <c r="J190" s="38"/>
    </row>
    <row r="191" spans="1:10" x14ac:dyDescent="0.25">
      <c r="A191" s="14"/>
      <c r="B191" s="61"/>
      <c r="C191" s="61"/>
      <c r="D191" s="61"/>
      <c r="E191" s="39"/>
      <c r="F191" s="39"/>
      <c r="G191" s="38"/>
      <c r="H191" s="38"/>
      <c r="I191" s="38"/>
      <c r="J191" s="38"/>
    </row>
    <row r="192" spans="1:10" x14ac:dyDescent="0.25">
      <c r="A192" s="14"/>
      <c r="B192" s="61"/>
      <c r="C192" s="61"/>
      <c r="D192" s="61"/>
      <c r="E192" s="6"/>
      <c r="F192" s="6"/>
      <c r="G192" s="6"/>
      <c r="H192" s="6"/>
    </row>
    <row r="193" spans="1:8" x14ac:dyDescent="0.25">
      <c r="A193" s="14"/>
      <c r="B193" s="61"/>
      <c r="C193" s="61"/>
      <c r="D193" s="61"/>
      <c r="E193" s="6"/>
      <c r="F193" s="6"/>
      <c r="G193" s="6"/>
      <c r="H193" s="6"/>
    </row>
    <row r="194" spans="1:8" x14ac:dyDescent="0.25">
      <c r="A194" s="14"/>
      <c r="B194" s="61"/>
      <c r="C194" s="61"/>
      <c r="D194" s="61"/>
      <c r="E194" s="6"/>
      <c r="F194" s="6"/>
      <c r="G194" s="6"/>
      <c r="H194" s="6"/>
    </row>
    <row r="195" spans="1:8" x14ac:dyDescent="0.25">
      <c r="A195" s="14"/>
      <c r="B195" s="61"/>
      <c r="C195" s="61"/>
      <c r="D195" s="61"/>
      <c r="E195" s="6"/>
      <c r="F195" s="6"/>
      <c r="G195" s="6"/>
      <c r="H195" s="6"/>
    </row>
    <row r="196" spans="1:8" x14ac:dyDescent="0.25">
      <c r="A196" s="14"/>
      <c r="B196" s="61"/>
      <c r="C196" s="61"/>
      <c r="D196" s="61"/>
      <c r="E196" s="6"/>
      <c r="F196" s="6"/>
      <c r="G196" s="6"/>
      <c r="H196" s="6"/>
    </row>
    <row r="197" spans="1:8" x14ac:dyDescent="0.25">
      <c r="A197" s="14"/>
      <c r="B197" s="61"/>
      <c r="C197" s="61"/>
      <c r="D197" s="61"/>
      <c r="E197" s="6"/>
      <c r="F197" s="6"/>
      <c r="G197" s="6"/>
      <c r="H197" s="6"/>
    </row>
    <row r="198" spans="1:8" x14ac:dyDescent="0.25">
      <c r="A198" s="14"/>
      <c r="B198" s="61"/>
      <c r="C198" s="61"/>
      <c r="D198" s="61"/>
      <c r="E198" s="6"/>
      <c r="F198" s="6"/>
      <c r="G198" s="6"/>
      <c r="H198" s="6"/>
    </row>
    <row r="199" spans="1:8" x14ac:dyDescent="0.25">
      <c r="A199" s="14"/>
      <c r="B199" s="61"/>
      <c r="C199" s="61"/>
      <c r="D199" s="61"/>
      <c r="E199" s="6"/>
      <c r="F199" s="6"/>
      <c r="G199" s="6"/>
      <c r="H199" s="6"/>
    </row>
    <row r="200" spans="1:8" x14ac:dyDescent="0.25">
      <c r="A200" s="14"/>
      <c r="B200" s="61"/>
      <c r="C200" s="61"/>
      <c r="D200" s="61"/>
      <c r="E200" s="6"/>
      <c r="F200" s="6"/>
      <c r="G200" s="6"/>
      <c r="H200" s="6"/>
    </row>
    <row r="201" spans="1:8" x14ac:dyDescent="0.25">
      <c r="A201" s="14"/>
      <c r="B201" s="61"/>
      <c r="C201" s="61"/>
      <c r="D201" s="61"/>
      <c r="E201" s="6"/>
      <c r="F201" s="6"/>
      <c r="G201" s="6"/>
      <c r="H201" s="6"/>
    </row>
    <row r="202" spans="1:8" x14ac:dyDescent="0.25">
      <c r="A202" s="14"/>
      <c r="B202" s="61"/>
      <c r="C202" s="61"/>
      <c r="D202" s="61"/>
      <c r="E202" s="6"/>
      <c r="F202" s="6"/>
      <c r="G202" s="6"/>
      <c r="H202" s="6"/>
    </row>
    <row r="203" spans="1:8" x14ac:dyDescent="0.25">
      <c r="A203" s="14"/>
      <c r="B203" s="61"/>
      <c r="C203" s="61"/>
      <c r="D203" s="61"/>
      <c r="E203" s="6"/>
      <c r="F203" s="6"/>
      <c r="G203" s="6"/>
      <c r="H203" s="6"/>
    </row>
    <row r="204" spans="1:8" x14ac:dyDescent="0.25">
      <c r="A204" s="14"/>
      <c r="B204" s="61"/>
      <c r="C204" s="61"/>
      <c r="D204" s="61"/>
      <c r="E204" s="6"/>
      <c r="F204" s="6"/>
      <c r="G204" s="6"/>
      <c r="H204" s="6"/>
    </row>
    <row r="205" spans="1:8" x14ac:dyDescent="0.25">
      <c r="A205" s="14"/>
      <c r="B205" s="61"/>
      <c r="C205" s="61"/>
      <c r="D205" s="61"/>
      <c r="E205" s="6"/>
      <c r="F205" s="6"/>
      <c r="G205" s="6"/>
      <c r="H205" s="6"/>
    </row>
    <row r="206" spans="1:8" x14ac:dyDescent="0.25">
      <c r="A206" s="14"/>
      <c r="B206" s="61"/>
      <c r="C206" s="61"/>
      <c r="D206" s="61"/>
      <c r="E206" s="6"/>
      <c r="F206" s="6"/>
      <c r="G206" s="6"/>
      <c r="H206" s="6"/>
    </row>
    <row r="207" spans="1:8" x14ac:dyDescent="0.25">
      <c r="A207" s="14"/>
      <c r="B207" s="61"/>
      <c r="C207" s="61"/>
      <c r="D207" s="61"/>
      <c r="E207" s="6"/>
      <c r="F207" s="6"/>
      <c r="G207" s="6"/>
      <c r="H207" s="6"/>
    </row>
    <row r="208" spans="1:8" x14ac:dyDescent="0.25">
      <c r="A208" s="14"/>
      <c r="B208" s="61"/>
      <c r="C208" s="61"/>
      <c r="D208" s="61"/>
      <c r="E208" s="6"/>
      <c r="F208" s="6"/>
      <c r="G208" s="6"/>
      <c r="H208" s="6"/>
    </row>
    <row r="209" spans="1:8" x14ac:dyDescent="0.25">
      <c r="A209" s="14"/>
      <c r="B209" s="61"/>
      <c r="C209" s="61"/>
      <c r="D209" s="61"/>
      <c r="E209" s="6"/>
      <c r="F209" s="6"/>
      <c r="G209" s="6"/>
      <c r="H209" s="6"/>
    </row>
    <row r="210" spans="1:8" x14ac:dyDescent="0.25">
      <c r="A210" s="14"/>
      <c r="B210" s="61"/>
      <c r="C210" s="61"/>
      <c r="D210" s="61"/>
      <c r="E210" s="6"/>
      <c r="F210" s="6"/>
      <c r="G210" s="6"/>
      <c r="H210" s="6"/>
    </row>
    <row r="211" spans="1:8" x14ac:dyDescent="0.25">
      <c r="A211" s="14"/>
      <c r="B211" s="61"/>
      <c r="C211" s="61"/>
      <c r="D211" s="61"/>
      <c r="E211" s="6"/>
      <c r="F211" s="6"/>
      <c r="G211" s="6"/>
      <c r="H211" s="6"/>
    </row>
    <row r="212" spans="1:8" x14ac:dyDescent="0.25">
      <c r="A212" s="14"/>
      <c r="B212" s="61"/>
      <c r="C212" s="61"/>
      <c r="D212" s="61"/>
      <c r="E212" s="6"/>
      <c r="F212" s="6"/>
      <c r="G212" s="6"/>
      <c r="H212" s="6"/>
    </row>
    <row r="213" spans="1:8" x14ac:dyDescent="0.25">
      <c r="A213" s="6"/>
      <c r="B213" s="6"/>
      <c r="C213" s="6"/>
      <c r="D213" s="6"/>
      <c r="E213" s="6"/>
      <c r="F213" s="6"/>
      <c r="G213" s="6"/>
      <c r="H213" s="6"/>
    </row>
    <row r="214" spans="1:8" x14ac:dyDescent="0.25">
      <c r="A214" s="6"/>
      <c r="B214" s="6"/>
      <c r="C214" s="6"/>
      <c r="D214" s="6"/>
      <c r="E214" s="6"/>
      <c r="F214" s="6"/>
      <c r="G214" s="6"/>
      <c r="H214" s="6"/>
    </row>
    <row r="215" spans="1:8" x14ac:dyDescent="0.25">
      <c r="A215" s="6"/>
      <c r="B215" s="6"/>
      <c r="C215" s="6"/>
      <c r="D215" s="6"/>
      <c r="E215" s="6"/>
      <c r="F215" s="6"/>
      <c r="G215" s="6"/>
      <c r="H215" s="6"/>
    </row>
    <row r="216" spans="1:8" x14ac:dyDescent="0.25">
      <c r="A216" s="13"/>
      <c r="B216" s="13"/>
      <c r="C216" s="13"/>
      <c r="D216" s="6"/>
      <c r="E216" s="6"/>
      <c r="F216" s="6"/>
      <c r="G216" s="6"/>
      <c r="H216" s="6"/>
    </row>
    <row r="217" spans="1:8" x14ac:dyDescent="0.25">
      <c r="A217" s="13"/>
      <c r="B217" s="13"/>
      <c r="C217" s="65"/>
      <c r="D217" s="6"/>
      <c r="E217" s="6"/>
      <c r="F217" s="6"/>
      <c r="G217" s="6"/>
      <c r="H217" s="6"/>
    </row>
    <row r="218" spans="1:8" x14ac:dyDescent="0.25">
      <c r="A218" s="48"/>
      <c r="B218" s="48"/>
      <c r="C218" s="65"/>
      <c r="D218" s="6"/>
      <c r="E218" s="6"/>
      <c r="F218" s="6"/>
      <c r="G218" s="6"/>
      <c r="H218" s="6"/>
    </row>
    <row r="219" spans="1:8" x14ac:dyDescent="0.25">
      <c r="A219" s="6"/>
      <c r="B219" s="6"/>
      <c r="C219" s="6"/>
      <c r="D219" s="6"/>
      <c r="E219" s="6"/>
      <c r="F219" s="6"/>
      <c r="G219" s="6"/>
      <c r="H219" s="6"/>
    </row>
    <row r="220" spans="1:8" x14ac:dyDescent="0.25">
      <c r="A220" s="6"/>
      <c r="B220" s="6"/>
      <c r="C220" s="6"/>
      <c r="D220" s="6"/>
      <c r="E220" s="6"/>
      <c r="F220" s="6"/>
      <c r="G220" s="6"/>
      <c r="H220" s="6"/>
    </row>
    <row r="221" spans="1:8" x14ac:dyDescent="0.25">
      <c r="A221" s="6"/>
      <c r="B221" s="6"/>
      <c r="C221" s="6"/>
      <c r="D221" s="6"/>
      <c r="E221" s="6"/>
      <c r="F221" s="6"/>
      <c r="G221" s="6"/>
      <c r="H221" s="6"/>
    </row>
    <row r="222" spans="1:8" x14ac:dyDescent="0.25">
      <c r="A222" s="6"/>
      <c r="B222" s="6"/>
      <c r="C222" s="6"/>
      <c r="D222" s="6"/>
      <c r="E222" s="6"/>
      <c r="F222" s="6"/>
      <c r="G222" s="6"/>
      <c r="H222" s="6"/>
    </row>
    <row r="223" spans="1:8" x14ac:dyDescent="0.25">
      <c r="A223" s="12"/>
      <c r="B223" s="6"/>
      <c r="C223" s="6"/>
      <c r="D223" s="6"/>
      <c r="E223" s="6"/>
      <c r="F223" s="6"/>
      <c r="G223" s="6"/>
      <c r="H223" s="6"/>
    </row>
    <row r="224" spans="1:8" s="46" customFormat="1" x14ac:dyDescent="0.25"/>
    <row r="225" spans="1:6" s="46" customFormat="1" x14ac:dyDescent="0.25"/>
    <row r="226" spans="1:6" s="46" customFormat="1" ht="36.75" customHeight="1" x14ac:dyDescent="0.25">
      <c r="A226" s="5"/>
      <c r="B226" s="5"/>
      <c r="C226" s="5"/>
      <c r="D226" s="5"/>
      <c r="E226" s="5"/>
      <c r="F226" s="5"/>
    </row>
    <row r="227" spans="1:6" s="46" customFormat="1" x14ac:dyDescent="0.25">
      <c r="A227" s="5"/>
      <c r="B227" s="5"/>
      <c r="C227" s="5"/>
      <c r="D227" s="5"/>
      <c r="E227" s="5"/>
      <c r="F227" s="5"/>
    </row>
    <row r="228" spans="1:6" s="46" customFormat="1" x14ac:dyDescent="0.25">
      <c r="A228" s="5"/>
      <c r="B228" s="5"/>
      <c r="C228" s="5"/>
      <c r="D228" s="5"/>
      <c r="E228" s="5"/>
      <c r="F228" s="5"/>
    </row>
    <row r="229" spans="1:6" s="46" customFormat="1" x14ac:dyDescent="0.25">
      <c r="A229" s="5"/>
      <c r="B229" s="5"/>
      <c r="C229" s="5"/>
      <c r="D229" s="5"/>
      <c r="E229" s="5"/>
      <c r="F229" s="5"/>
    </row>
    <row r="230" spans="1:6" s="46" customFormat="1" ht="18" customHeight="1" x14ac:dyDescent="0.25">
      <c r="A230" s="5"/>
      <c r="B230" s="5"/>
      <c r="C230" s="5"/>
      <c r="D230" s="5"/>
      <c r="E230" s="5"/>
      <c r="F230" s="5"/>
    </row>
    <row r="231" spans="1:6" s="46" customFormat="1" x14ac:dyDescent="0.25">
      <c r="A231" s="5"/>
      <c r="B231" s="5"/>
      <c r="C231" s="5"/>
      <c r="D231" s="5"/>
      <c r="E231" s="5"/>
      <c r="F231" s="5"/>
    </row>
    <row r="232" spans="1:6" s="46" customFormat="1" x14ac:dyDescent="0.25">
      <c r="A232" s="5"/>
      <c r="B232" s="5"/>
      <c r="C232" s="5"/>
      <c r="D232" s="5"/>
      <c r="E232" s="5"/>
      <c r="F232" s="5"/>
    </row>
    <row r="233" spans="1:6" s="46" customFormat="1" x14ac:dyDescent="0.25">
      <c r="A233" s="5"/>
      <c r="B233" s="5"/>
      <c r="C233" s="5"/>
      <c r="D233" s="5"/>
      <c r="E233" s="5"/>
      <c r="F233" s="5"/>
    </row>
    <row r="234" spans="1:6" s="46" customFormat="1" x14ac:dyDescent="0.25">
      <c r="A234" s="5"/>
      <c r="B234" s="5"/>
      <c r="C234" s="5"/>
      <c r="D234" s="5"/>
      <c r="E234" s="5"/>
      <c r="F234" s="5"/>
    </row>
    <row r="235" spans="1:6" s="46" customFormat="1" x14ac:dyDescent="0.25">
      <c r="A235" s="5"/>
      <c r="B235" s="5"/>
      <c r="C235" s="5"/>
      <c r="D235" s="5"/>
      <c r="E235" s="5"/>
      <c r="F235" s="5"/>
    </row>
    <row r="236" spans="1:6" s="46" customFormat="1" x14ac:dyDescent="0.25">
      <c r="A236" s="5"/>
      <c r="B236" s="5"/>
      <c r="C236" s="5"/>
      <c r="D236" s="5"/>
      <c r="E236" s="5"/>
      <c r="F236" s="5"/>
    </row>
    <row r="237" spans="1:6" s="46" customFormat="1" x14ac:dyDescent="0.25">
      <c r="A237" s="5"/>
      <c r="B237" s="5"/>
      <c r="C237" s="5"/>
      <c r="D237" s="5"/>
      <c r="E237" s="5"/>
      <c r="F237" s="5"/>
    </row>
    <row r="238" spans="1:6" s="46" customFormat="1" x14ac:dyDescent="0.25">
      <c r="A238" s="5"/>
      <c r="B238" s="5"/>
      <c r="C238" s="5"/>
      <c r="D238" s="5"/>
      <c r="E238" s="5"/>
      <c r="F238" s="5"/>
    </row>
    <row r="239" spans="1:6" s="46" customFormat="1" x14ac:dyDescent="0.25">
      <c r="A239" s="5"/>
      <c r="B239" s="5"/>
      <c r="C239" s="5"/>
      <c r="D239" s="5"/>
      <c r="E239" s="5"/>
      <c r="F239" s="5"/>
    </row>
    <row r="240" spans="1:6" s="46" customFormat="1" x14ac:dyDescent="0.25">
      <c r="A240" s="5"/>
      <c r="B240" s="5"/>
      <c r="C240" s="5"/>
      <c r="D240" s="5"/>
      <c r="E240" s="5"/>
      <c r="F240" s="5"/>
    </row>
    <row r="241" spans="1:6" s="46" customFormat="1" x14ac:dyDescent="0.25">
      <c r="A241" s="5"/>
      <c r="B241" s="5"/>
      <c r="C241" s="5"/>
      <c r="D241" s="5"/>
      <c r="E241" s="5"/>
      <c r="F241" s="5"/>
    </row>
    <row r="242" spans="1:6" s="46" customFormat="1" x14ac:dyDescent="0.25">
      <c r="A242" s="5"/>
      <c r="B242" s="5"/>
      <c r="C242" s="5"/>
      <c r="D242" s="5"/>
      <c r="E242" s="5"/>
      <c r="F242" s="5"/>
    </row>
    <row r="243" spans="1:6" s="46" customFormat="1" x14ac:dyDescent="0.25">
      <c r="A243" s="5"/>
      <c r="B243" s="5"/>
      <c r="C243" s="5"/>
      <c r="D243" s="5"/>
      <c r="E243" s="5"/>
      <c r="F243" s="5"/>
    </row>
    <row r="244" spans="1:6" s="46" customFormat="1" x14ac:dyDescent="0.25">
      <c r="A244" s="5"/>
      <c r="B244" s="5"/>
      <c r="C244" s="5"/>
      <c r="D244" s="5"/>
      <c r="E244" s="5"/>
      <c r="F244" s="5"/>
    </row>
    <row r="245" spans="1:6" s="46" customFormat="1" x14ac:dyDescent="0.25">
      <c r="A245" s="5"/>
      <c r="B245" s="5"/>
      <c r="C245" s="5"/>
      <c r="D245" s="5"/>
      <c r="E245" s="5"/>
      <c r="F245" s="5"/>
    </row>
    <row r="246" spans="1:6" s="46" customFormat="1" x14ac:dyDescent="0.25">
      <c r="A246" s="5"/>
      <c r="B246" s="5"/>
      <c r="C246" s="5"/>
      <c r="D246" s="5"/>
      <c r="E246" s="5"/>
      <c r="F246" s="5"/>
    </row>
    <row r="247" spans="1:6" s="46" customFormat="1" x14ac:dyDescent="0.25">
      <c r="A247" s="5"/>
      <c r="B247" s="5"/>
      <c r="C247" s="5"/>
      <c r="D247" s="5"/>
      <c r="E247" s="5"/>
      <c r="F247" s="5"/>
    </row>
    <row r="248" spans="1:6" s="46" customFormat="1" x14ac:dyDescent="0.25">
      <c r="A248" s="5"/>
      <c r="B248" s="5"/>
      <c r="C248" s="5"/>
      <c r="D248" s="5"/>
      <c r="E248" s="5"/>
      <c r="F248" s="5"/>
    </row>
    <row r="249" spans="1:6" s="46" customFormat="1" x14ac:dyDescent="0.25">
      <c r="A249" s="5"/>
      <c r="B249" s="5"/>
      <c r="C249" s="5"/>
      <c r="D249" s="5"/>
      <c r="E249" s="5"/>
      <c r="F249" s="5"/>
    </row>
    <row r="250" spans="1:6" s="46" customFormat="1" x14ac:dyDescent="0.25">
      <c r="A250" s="5"/>
      <c r="B250" s="5"/>
      <c r="C250" s="5"/>
      <c r="D250" s="5"/>
      <c r="E250" s="5"/>
      <c r="F250" s="5"/>
    </row>
    <row r="251" spans="1:6" s="46" customFormat="1" x14ac:dyDescent="0.25">
      <c r="A251" s="5"/>
      <c r="B251" s="5"/>
      <c r="C251" s="5"/>
      <c r="D251" s="5"/>
      <c r="E251" s="5"/>
      <c r="F251" s="5"/>
    </row>
    <row r="252" spans="1:6" s="46" customFormat="1" x14ac:dyDescent="0.25">
      <c r="A252" s="5"/>
      <c r="B252" s="5"/>
      <c r="C252" s="5"/>
      <c r="D252" s="5"/>
      <c r="E252" s="5"/>
      <c r="F252" s="5"/>
    </row>
    <row r="253" spans="1:6" s="46" customFormat="1" x14ac:dyDescent="0.25">
      <c r="A253" s="5"/>
      <c r="B253" s="5"/>
      <c r="C253" s="5"/>
      <c r="D253" s="5"/>
      <c r="E253" s="5"/>
      <c r="F253" s="5"/>
    </row>
    <row r="254" spans="1:6" s="46" customFormat="1" x14ac:dyDescent="0.25">
      <c r="A254" s="5"/>
      <c r="B254" s="5"/>
      <c r="C254" s="5"/>
      <c r="D254" s="5"/>
      <c r="E254" s="5"/>
      <c r="F254" s="5"/>
    </row>
    <row r="255" spans="1:6" s="46" customFormat="1" x14ac:dyDescent="0.25">
      <c r="A255" s="5"/>
      <c r="B255" s="5"/>
      <c r="C255" s="5"/>
      <c r="D255" s="5"/>
      <c r="E255" s="5"/>
      <c r="F255" s="5"/>
    </row>
    <row r="256" spans="1:6" s="46" customFormat="1" x14ac:dyDescent="0.25">
      <c r="A256" s="5"/>
      <c r="B256" s="5"/>
      <c r="C256" s="5"/>
      <c r="D256" s="5"/>
      <c r="E256" s="5"/>
      <c r="F256" s="5"/>
    </row>
    <row r="257" spans="1:6" s="46" customFormat="1" x14ac:dyDescent="0.25">
      <c r="A257" s="5"/>
      <c r="B257" s="5"/>
      <c r="C257" s="5"/>
      <c r="D257" s="5"/>
      <c r="E257" s="5"/>
      <c r="F257" s="5"/>
    </row>
    <row r="258" spans="1:6" s="46" customFormat="1" x14ac:dyDescent="0.25">
      <c r="A258" s="5"/>
      <c r="B258" s="5"/>
      <c r="C258" s="5"/>
      <c r="D258" s="5"/>
      <c r="E258" s="5"/>
      <c r="F258" s="5"/>
    </row>
    <row r="259" spans="1:6" s="46" customFormat="1" x14ac:dyDescent="0.25">
      <c r="A259" s="5"/>
      <c r="B259" s="5"/>
      <c r="C259" s="5"/>
      <c r="D259" s="5"/>
      <c r="E259" s="5"/>
      <c r="F259" s="5"/>
    </row>
    <row r="260" spans="1:6" s="46" customFormat="1" x14ac:dyDescent="0.25">
      <c r="A260" s="5"/>
      <c r="B260" s="5"/>
      <c r="C260" s="5"/>
      <c r="D260" s="5"/>
      <c r="E260" s="5"/>
      <c r="F260" s="5"/>
    </row>
    <row r="261" spans="1:6" s="46" customFormat="1" x14ac:dyDescent="0.25">
      <c r="A261" s="5"/>
      <c r="B261" s="5"/>
      <c r="C261" s="5"/>
      <c r="D261" s="5"/>
      <c r="E261" s="5"/>
      <c r="F261" s="5"/>
    </row>
    <row r="262" spans="1:6" s="46" customFormat="1" x14ac:dyDescent="0.25">
      <c r="A262" s="5"/>
      <c r="B262" s="5"/>
      <c r="C262" s="5"/>
      <c r="D262" s="5"/>
      <c r="E262" s="5"/>
      <c r="F262" s="5"/>
    </row>
    <row r="263" spans="1:6" s="46" customFormat="1" x14ac:dyDescent="0.25">
      <c r="A263" s="5"/>
      <c r="B263" s="5"/>
      <c r="C263" s="5"/>
      <c r="D263" s="5"/>
      <c r="E263" s="5"/>
      <c r="F263" s="5"/>
    </row>
    <row r="264" spans="1:6" s="46" customFormat="1" x14ac:dyDescent="0.25">
      <c r="A264" s="5"/>
      <c r="B264" s="5"/>
      <c r="C264" s="5"/>
      <c r="D264" s="5"/>
      <c r="E264" s="5"/>
      <c r="F264" s="5"/>
    </row>
    <row r="265" spans="1:6" s="46" customFormat="1" x14ac:dyDescent="0.25">
      <c r="A265" s="5"/>
      <c r="B265" s="5"/>
      <c r="C265" s="5"/>
      <c r="D265" s="5"/>
      <c r="E265" s="5"/>
      <c r="F265" s="5"/>
    </row>
    <row r="266" spans="1:6" s="46" customFormat="1" x14ac:dyDescent="0.25">
      <c r="A266" s="5"/>
      <c r="B266" s="5"/>
      <c r="C266" s="5"/>
      <c r="D266" s="5"/>
      <c r="E266" s="5"/>
      <c r="F266" s="5"/>
    </row>
    <row r="267" spans="1:6" s="46" customFormat="1" x14ac:dyDescent="0.25">
      <c r="A267" s="5"/>
      <c r="B267" s="5"/>
      <c r="C267" s="5"/>
      <c r="D267" s="5"/>
      <c r="E267" s="5"/>
      <c r="F267" s="5"/>
    </row>
    <row r="268" spans="1:6" s="46" customFormat="1" x14ac:dyDescent="0.25">
      <c r="A268" s="5"/>
      <c r="B268" s="5"/>
      <c r="C268" s="5"/>
      <c r="D268" s="5"/>
      <c r="E268" s="5"/>
      <c r="F268" s="5"/>
    </row>
    <row r="269" spans="1:6" s="46" customFormat="1" x14ac:dyDescent="0.25">
      <c r="A269" s="5"/>
      <c r="B269" s="5"/>
      <c r="C269" s="5"/>
      <c r="D269" s="5"/>
      <c r="E269" s="5"/>
      <c r="F269" s="5"/>
    </row>
    <row r="270" spans="1:6" s="46" customFormat="1" x14ac:dyDescent="0.25">
      <c r="A270" s="5"/>
      <c r="B270" s="5"/>
      <c r="C270" s="5"/>
      <c r="D270" s="5"/>
      <c r="E270" s="5"/>
      <c r="F270" s="5"/>
    </row>
    <row r="271" spans="1:6" s="46" customFormat="1" x14ac:dyDescent="0.25">
      <c r="A271" s="5"/>
      <c r="B271" s="5"/>
      <c r="C271" s="5"/>
      <c r="D271" s="5"/>
      <c r="E271" s="5"/>
      <c r="F271" s="5"/>
    </row>
    <row r="272" spans="1:6" s="46" customFormat="1" x14ac:dyDescent="0.25">
      <c r="A272" s="5"/>
      <c r="B272" s="5"/>
      <c r="C272" s="5"/>
      <c r="D272" s="5"/>
      <c r="E272" s="5"/>
      <c r="F272" s="5"/>
    </row>
    <row r="273" spans="1:6" s="46" customFormat="1" x14ac:dyDescent="0.25">
      <c r="A273" s="5"/>
      <c r="B273" s="5"/>
      <c r="C273" s="5"/>
      <c r="D273" s="5"/>
      <c r="E273" s="5"/>
      <c r="F273" s="5"/>
    </row>
    <row r="274" spans="1:6" s="46" customFormat="1" x14ac:dyDescent="0.25">
      <c r="A274" s="5"/>
      <c r="B274" s="5"/>
      <c r="C274" s="5"/>
      <c r="D274" s="5"/>
      <c r="E274" s="5"/>
      <c r="F274" s="5"/>
    </row>
    <row r="275" spans="1:6" s="46" customFormat="1" x14ac:dyDescent="0.25">
      <c r="A275" s="5"/>
      <c r="B275" s="5"/>
      <c r="C275" s="5"/>
      <c r="D275" s="5"/>
      <c r="E275" s="5"/>
      <c r="F275" s="5"/>
    </row>
    <row r="276" spans="1:6" s="46" customFormat="1" x14ac:dyDescent="0.25">
      <c r="A276" s="5"/>
      <c r="B276" s="5"/>
      <c r="C276" s="5"/>
      <c r="D276" s="5"/>
      <c r="E276" s="5"/>
      <c r="F276" s="5"/>
    </row>
    <row r="277" spans="1:6" s="46" customFormat="1" x14ac:dyDescent="0.25">
      <c r="A277" s="5"/>
      <c r="B277" s="5"/>
      <c r="C277" s="5"/>
      <c r="D277" s="5"/>
      <c r="E277" s="5"/>
      <c r="F277" s="5"/>
    </row>
    <row r="278" spans="1:6" s="46" customFormat="1" x14ac:dyDescent="0.25">
      <c r="A278" s="5"/>
      <c r="B278" s="5"/>
      <c r="C278" s="5"/>
      <c r="D278" s="5"/>
      <c r="E278" s="5"/>
      <c r="F278" s="5"/>
    </row>
    <row r="279" spans="1:6" s="46" customFormat="1" x14ac:dyDescent="0.25">
      <c r="A279" s="5"/>
      <c r="B279" s="5"/>
      <c r="C279" s="5"/>
      <c r="D279" s="5"/>
      <c r="E279" s="5"/>
      <c r="F279" s="5"/>
    </row>
    <row r="280" spans="1:6" s="46" customFormat="1" x14ac:dyDescent="0.25">
      <c r="A280" s="5"/>
      <c r="B280" s="5"/>
      <c r="C280" s="5"/>
      <c r="D280" s="5"/>
      <c r="E280" s="5"/>
      <c r="F280" s="5"/>
    </row>
    <row r="281" spans="1:6" s="46" customFormat="1" x14ac:dyDescent="0.25">
      <c r="A281" s="5"/>
      <c r="B281" s="5"/>
      <c r="C281" s="5"/>
      <c r="D281" s="5"/>
      <c r="E281" s="5"/>
      <c r="F281" s="5"/>
    </row>
    <row r="282" spans="1:6" s="46" customFormat="1" x14ac:dyDescent="0.25">
      <c r="A282" s="5"/>
      <c r="B282" s="5"/>
      <c r="C282" s="5"/>
      <c r="D282" s="5"/>
      <c r="E282" s="5"/>
      <c r="F282" s="5"/>
    </row>
    <row r="283" spans="1:6" s="46" customFormat="1" x14ac:dyDescent="0.25">
      <c r="A283" s="5"/>
      <c r="B283" s="5"/>
      <c r="C283" s="5"/>
      <c r="D283" s="5"/>
      <c r="E283" s="5"/>
      <c r="F283" s="5"/>
    </row>
    <row r="284" spans="1:6" s="46" customFormat="1" x14ac:dyDescent="0.25">
      <c r="A284" s="5"/>
      <c r="B284" s="5"/>
      <c r="C284" s="5"/>
      <c r="D284" s="5"/>
      <c r="E284" s="5"/>
      <c r="F284" s="5"/>
    </row>
    <row r="285" spans="1:6" s="46" customFormat="1" x14ac:dyDescent="0.25">
      <c r="A285" s="5"/>
      <c r="B285" s="5"/>
      <c r="C285" s="5"/>
      <c r="D285" s="5"/>
      <c r="E285" s="5"/>
      <c r="F285" s="5"/>
    </row>
    <row r="286" spans="1:6" s="46" customFormat="1" x14ac:dyDescent="0.25">
      <c r="A286" s="5"/>
      <c r="B286" s="5"/>
      <c r="C286" s="5"/>
      <c r="D286" s="5"/>
      <c r="E286" s="5"/>
      <c r="F286" s="5"/>
    </row>
    <row r="287" spans="1:6" s="46" customFormat="1" x14ac:dyDescent="0.25">
      <c r="A287" s="5"/>
      <c r="B287" s="5"/>
      <c r="C287" s="5"/>
      <c r="D287" s="5"/>
      <c r="E287" s="5"/>
      <c r="F287" s="5"/>
    </row>
    <row r="288" spans="1:6" s="46" customFormat="1" x14ac:dyDescent="0.25">
      <c r="A288" s="5"/>
      <c r="B288" s="5"/>
      <c r="C288" s="5"/>
      <c r="D288" s="5"/>
      <c r="E288" s="5"/>
      <c r="F288" s="5"/>
    </row>
    <row r="289" spans="1:6" s="46" customFormat="1" x14ac:dyDescent="0.25">
      <c r="A289" s="5"/>
      <c r="B289" s="5"/>
      <c r="C289" s="5"/>
      <c r="D289" s="5"/>
      <c r="E289" s="5"/>
      <c r="F289" s="5"/>
    </row>
    <row r="290" spans="1:6" s="46" customFormat="1" x14ac:dyDescent="0.25">
      <c r="A290" s="5"/>
      <c r="B290" s="5"/>
      <c r="C290" s="5"/>
      <c r="D290" s="5"/>
      <c r="E290" s="5"/>
      <c r="F290" s="5"/>
    </row>
    <row r="291" spans="1:6" s="46" customFormat="1" x14ac:dyDescent="0.25">
      <c r="A291" s="5"/>
      <c r="B291" s="5"/>
      <c r="C291" s="5"/>
      <c r="D291" s="5"/>
      <c r="E291" s="5"/>
      <c r="F291" s="5"/>
    </row>
    <row r="292" spans="1:6" s="46" customFormat="1" x14ac:dyDescent="0.25">
      <c r="A292" s="5"/>
      <c r="B292" s="5"/>
      <c r="C292" s="5"/>
      <c r="D292" s="5"/>
      <c r="E292" s="5"/>
      <c r="F292" s="5"/>
    </row>
    <row r="293" spans="1:6" s="46" customFormat="1" x14ac:dyDescent="0.25">
      <c r="A293" s="5"/>
      <c r="B293" s="5"/>
      <c r="C293" s="5"/>
      <c r="D293" s="5"/>
      <c r="E293" s="5"/>
      <c r="F293" s="5"/>
    </row>
    <row r="294" spans="1:6" s="46" customFormat="1" x14ac:dyDescent="0.25">
      <c r="A294" s="5"/>
      <c r="B294" s="5"/>
      <c r="C294" s="5"/>
      <c r="D294" s="5"/>
      <c r="E294" s="5"/>
      <c r="F294" s="5"/>
    </row>
    <row r="295" spans="1:6" s="46" customFormat="1" x14ac:dyDescent="0.25">
      <c r="A295" s="5"/>
      <c r="B295" s="5"/>
      <c r="C295" s="5"/>
      <c r="D295" s="5"/>
      <c r="E295" s="5"/>
      <c r="F295" s="5"/>
    </row>
    <row r="296" spans="1:6" s="46" customFormat="1" x14ac:dyDescent="0.25">
      <c r="A296" s="5"/>
      <c r="B296" s="5"/>
      <c r="C296" s="5"/>
      <c r="D296" s="5"/>
      <c r="E296" s="5"/>
      <c r="F296" s="5"/>
    </row>
    <row r="297" spans="1:6" s="46" customFormat="1" x14ac:dyDescent="0.25">
      <c r="A297" s="5"/>
      <c r="B297" s="5"/>
      <c r="C297" s="5"/>
      <c r="D297" s="5"/>
      <c r="E297" s="5"/>
      <c r="F297" s="5"/>
    </row>
    <row r="298" spans="1:6" s="46" customFormat="1" x14ac:dyDescent="0.25">
      <c r="A298" s="5"/>
      <c r="B298" s="5"/>
      <c r="C298" s="5"/>
      <c r="D298" s="5"/>
      <c r="E298" s="5"/>
      <c r="F298" s="5"/>
    </row>
    <row r="299" spans="1:6" s="46" customFormat="1" x14ac:dyDescent="0.25">
      <c r="A299" s="5"/>
      <c r="B299" s="5"/>
      <c r="C299" s="5"/>
      <c r="D299" s="5"/>
      <c r="E299" s="5"/>
      <c r="F299" s="5"/>
    </row>
    <row r="300" spans="1:6" s="46" customFormat="1" x14ac:dyDescent="0.25">
      <c r="A300" s="5"/>
      <c r="B300" s="5"/>
      <c r="C300" s="5"/>
      <c r="D300" s="5"/>
      <c r="E300" s="5"/>
      <c r="F300" s="5"/>
    </row>
    <row r="301" spans="1:6" s="46" customFormat="1" x14ac:dyDescent="0.25">
      <c r="A301" s="5"/>
      <c r="B301" s="5"/>
      <c r="C301" s="5"/>
      <c r="D301" s="5"/>
      <c r="E301" s="5"/>
      <c r="F301" s="5"/>
    </row>
    <row r="302" spans="1:6" s="46" customFormat="1" x14ac:dyDescent="0.25">
      <c r="A302" s="5"/>
      <c r="B302" s="5"/>
      <c r="C302" s="5"/>
      <c r="D302" s="5"/>
      <c r="E302" s="5"/>
      <c r="F302" s="5"/>
    </row>
    <row r="303" spans="1:6" s="46" customFormat="1" x14ac:dyDescent="0.25">
      <c r="A303" s="5"/>
      <c r="B303" s="5"/>
      <c r="C303" s="5"/>
      <c r="D303" s="5"/>
      <c r="E303" s="5"/>
      <c r="F303" s="5"/>
    </row>
    <row r="304" spans="1:6" s="46" customFormat="1" x14ac:dyDescent="0.25">
      <c r="A304" s="5"/>
      <c r="B304" s="5"/>
      <c r="C304" s="5"/>
      <c r="D304" s="5"/>
      <c r="E304" s="5"/>
      <c r="F304" s="5"/>
    </row>
    <row r="305" spans="1:6" s="46" customFormat="1" x14ac:dyDescent="0.25">
      <c r="A305" s="5"/>
      <c r="B305" s="5"/>
      <c r="C305" s="5"/>
      <c r="D305" s="5"/>
      <c r="E305" s="5"/>
      <c r="F305" s="5"/>
    </row>
    <row r="306" spans="1:6" s="46" customFormat="1" x14ac:dyDescent="0.25">
      <c r="A306" s="5"/>
      <c r="B306" s="5"/>
      <c r="C306" s="5"/>
      <c r="D306" s="5"/>
      <c r="E306" s="5"/>
      <c r="F306" s="5"/>
    </row>
    <row r="307" spans="1:6" s="46" customFormat="1" x14ac:dyDescent="0.25">
      <c r="A307" s="5"/>
      <c r="B307" s="5"/>
      <c r="C307" s="5"/>
      <c r="D307" s="5"/>
      <c r="E307" s="5"/>
      <c r="F307" s="5"/>
    </row>
    <row r="308" spans="1:6" s="46" customFormat="1" x14ac:dyDescent="0.25">
      <c r="A308" s="5"/>
      <c r="B308" s="5"/>
      <c r="C308" s="5"/>
      <c r="D308" s="5"/>
      <c r="E308" s="5"/>
      <c r="F308" s="5"/>
    </row>
    <row r="309" spans="1:6" x14ac:dyDescent="0.25">
      <c r="A309" s="5"/>
      <c r="B309" s="5"/>
      <c r="C309" s="5"/>
      <c r="D309" s="5"/>
      <c r="E309" s="5"/>
      <c r="F309" s="5"/>
    </row>
    <row r="310" spans="1:6" x14ac:dyDescent="0.25">
      <c r="A310" s="5"/>
      <c r="B310" s="5"/>
      <c r="C310" s="5"/>
      <c r="D310" s="5"/>
      <c r="E310" s="5"/>
      <c r="F310" s="5"/>
    </row>
    <row r="311" spans="1:6" x14ac:dyDescent="0.25">
      <c r="A311" s="5"/>
      <c r="B311" s="5"/>
      <c r="C311" s="5"/>
      <c r="D311" s="5"/>
      <c r="E311" s="5"/>
      <c r="F311" s="5"/>
    </row>
    <row r="312" spans="1:6" ht="15" customHeight="1" x14ac:dyDescent="0.25">
      <c r="A312" s="5"/>
      <c r="B312" s="5"/>
      <c r="C312" s="5"/>
      <c r="D312" s="5"/>
      <c r="E312" s="5"/>
      <c r="F312" s="5"/>
    </row>
    <row r="313" spans="1:6" x14ac:dyDescent="0.25">
      <c r="A313" s="5"/>
      <c r="B313" s="5"/>
      <c r="C313" s="5"/>
      <c r="D313" s="5"/>
      <c r="E313" s="5"/>
      <c r="F313" s="5"/>
    </row>
    <row r="314" spans="1:6" ht="17.25" customHeight="1" x14ac:dyDescent="0.25">
      <c r="A314" s="5"/>
      <c r="B314" s="5"/>
      <c r="C314" s="5"/>
      <c r="D314" s="5"/>
      <c r="E314" s="5"/>
      <c r="F314" s="5"/>
    </row>
    <row r="315" spans="1:6" ht="30" customHeight="1" x14ac:dyDescent="0.25">
      <c r="A315" s="5"/>
      <c r="B315" s="5"/>
      <c r="C315" s="5"/>
      <c r="D315" s="5"/>
      <c r="E315" s="5"/>
      <c r="F315" s="5"/>
    </row>
    <row r="316" spans="1:6" ht="19.5" customHeight="1" x14ac:dyDescent="0.25">
      <c r="A316" s="5"/>
      <c r="B316" s="5"/>
      <c r="C316" s="5"/>
      <c r="D316" s="5"/>
      <c r="E316" s="5"/>
      <c r="F316" s="5"/>
    </row>
    <row r="317" spans="1:6" ht="19.5" customHeight="1" x14ac:dyDescent="0.25">
      <c r="A317" s="5"/>
      <c r="B317" s="5"/>
      <c r="C317" s="5"/>
      <c r="D317" s="5"/>
      <c r="E317" s="5"/>
      <c r="F317" s="5"/>
    </row>
    <row r="318" spans="1:6" ht="54" customHeight="1" x14ac:dyDescent="0.25">
      <c r="A318" s="5"/>
      <c r="B318" s="5"/>
      <c r="C318" s="5"/>
      <c r="D318" s="5"/>
      <c r="E318" s="5"/>
      <c r="F318" s="5"/>
    </row>
    <row r="319" spans="1:6" ht="33.75" customHeight="1" x14ac:dyDescent="0.25">
      <c r="A319" s="5"/>
      <c r="B319" s="5"/>
      <c r="C319" s="5"/>
      <c r="D319" s="5"/>
      <c r="E319" s="5"/>
      <c r="F319" s="5"/>
    </row>
    <row r="320" spans="1:6" ht="29.25" customHeight="1" x14ac:dyDescent="0.25">
      <c r="A320" s="5"/>
      <c r="B320" s="5"/>
      <c r="C320" s="5"/>
      <c r="D320" s="5"/>
      <c r="E320" s="5"/>
      <c r="F320" s="5"/>
    </row>
    <row r="321" spans="1:6" x14ac:dyDescent="0.25">
      <c r="A321" s="5"/>
      <c r="B321" s="5"/>
      <c r="C321" s="5"/>
      <c r="D321" s="5"/>
      <c r="E321" s="5"/>
      <c r="F321" s="5"/>
    </row>
    <row r="322" spans="1:6" x14ac:dyDescent="0.25">
      <c r="A322" s="5"/>
      <c r="B322" s="5"/>
      <c r="C322" s="5"/>
      <c r="D322" s="5"/>
      <c r="E322" s="5"/>
      <c r="F322" s="5"/>
    </row>
    <row r="323" spans="1:6" x14ac:dyDescent="0.25">
      <c r="A323" s="5"/>
      <c r="B323" s="5"/>
      <c r="C323" s="5"/>
      <c r="D323" s="5"/>
      <c r="E323" s="5"/>
      <c r="F323" s="5"/>
    </row>
    <row r="324" spans="1:6" x14ac:dyDescent="0.25">
      <c r="A324" s="5"/>
      <c r="B324" s="5"/>
      <c r="C324" s="5"/>
      <c r="D324" s="5"/>
      <c r="E324" s="5"/>
      <c r="F324" s="5"/>
    </row>
    <row r="325" spans="1:6" x14ac:dyDescent="0.25">
      <c r="A325" s="5"/>
      <c r="B325" s="5"/>
      <c r="C325" s="5"/>
      <c r="D325" s="5"/>
      <c r="E325" s="5"/>
      <c r="F325" s="5"/>
    </row>
    <row r="326" spans="1:6" ht="15" customHeight="1" x14ac:dyDescent="0.25">
      <c r="A326" s="5"/>
      <c r="B326" s="5"/>
      <c r="C326" s="5"/>
      <c r="D326" s="5"/>
      <c r="E326" s="5"/>
      <c r="F326" s="5"/>
    </row>
    <row r="327" spans="1:6" x14ac:dyDescent="0.25">
      <c r="A327" s="5"/>
      <c r="B327" s="5"/>
      <c r="C327" s="5"/>
      <c r="D327" s="5"/>
      <c r="E327" s="5"/>
      <c r="F327" s="5"/>
    </row>
    <row r="328" spans="1:6" ht="15" customHeight="1" x14ac:dyDescent="0.25">
      <c r="A328" s="5"/>
      <c r="B328" s="5"/>
      <c r="C328" s="5"/>
      <c r="D328" s="5"/>
      <c r="E328" s="5"/>
      <c r="F328" s="5"/>
    </row>
    <row r="329" spans="1:6" ht="15" customHeight="1" x14ac:dyDescent="0.25">
      <c r="A329" s="5"/>
      <c r="B329" s="5"/>
      <c r="C329" s="5"/>
      <c r="D329" s="5"/>
      <c r="E329" s="5"/>
      <c r="F329" s="5"/>
    </row>
    <row r="330" spans="1:6" ht="15" customHeight="1" x14ac:dyDescent="0.25">
      <c r="A330" s="5"/>
      <c r="B330" s="5"/>
      <c r="C330" s="5"/>
      <c r="D330" s="5"/>
      <c r="E330" s="5"/>
      <c r="F330" s="5"/>
    </row>
    <row r="331" spans="1:6" ht="15" customHeight="1" x14ac:dyDescent="0.25">
      <c r="A331" s="5"/>
      <c r="B331" s="5"/>
      <c r="C331" s="5"/>
      <c r="D331" s="5"/>
      <c r="E331" s="5"/>
      <c r="F331" s="5"/>
    </row>
    <row r="332" spans="1:6" ht="15" customHeight="1" x14ac:dyDescent="0.25">
      <c r="A332" s="5"/>
      <c r="B332" s="5"/>
      <c r="C332" s="5"/>
      <c r="D332" s="5"/>
      <c r="E332" s="5"/>
      <c r="F332" s="5"/>
    </row>
    <row r="333" spans="1:6" ht="15" customHeight="1" x14ac:dyDescent="0.25">
      <c r="A333" s="5"/>
      <c r="B333" s="5"/>
      <c r="C333" s="5"/>
      <c r="D333" s="5"/>
      <c r="E333" s="5"/>
      <c r="F333" s="5"/>
    </row>
    <row r="334" spans="1:6" ht="15" customHeight="1" x14ac:dyDescent="0.25">
      <c r="A334" s="5"/>
      <c r="B334" s="5"/>
      <c r="C334" s="5"/>
      <c r="D334" s="5"/>
      <c r="E334" s="5"/>
      <c r="F334" s="5"/>
    </row>
    <row r="335" spans="1:6" x14ac:dyDescent="0.25">
      <c r="A335" s="5"/>
      <c r="B335" s="5"/>
      <c r="C335" s="5"/>
      <c r="D335" s="5"/>
      <c r="E335" s="5"/>
      <c r="F335" s="5"/>
    </row>
    <row r="336" spans="1:6" x14ac:dyDescent="0.25">
      <c r="A336" s="5"/>
      <c r="B336" s="5"/>
      <c r="C336" s="5"/>
      <c r="D336" s="5"/>
      <c r="E336" s="5"/>
      <c r="F336" s="5"/>
    </row>
    <row r="337" spans="1:6" x14ac:dyDescent="0.25">
      <c r="A337" s="5"/>
      <c r="B337" s="5"/>
      <c r="C337" s="5"/>
      <c r="D337" s="5"/>
      <c r="E337" s="5"/>
      <c r="F337" s="5"/>
    </row>
    <row r="338" spans="1:6" x14ac:dyDescent="0.25">
      <c r="A338" s="5"/>
      <c r="B338" s="5"/>
      <c r="C338" s="5"/>
      <c r="D338" s="5"/>
      <c r="E338" s="5"/>
      <c r="F338" s="5"/>
    </row>
    <row r="339" spans="1:6" x14ac:dyDescent="0.25">
      <c r="A339" s="5"/>
      <c r="B339" s="5"/>
      <c r="C339" s="5"/>
      <c r="D339" s="5"/>
      <c r="E339" s="5"/>
      <c r="F339" s="5"/>
    </row>
    <row r="340" spans="1:6" x14ac:dyDescent="0.25">
      <c r="A340" s="5"/>
      <c r="B340" s="5"/>
      <c r="C340" s="5"/>
      <c r="D340" s="5"/>
      <c r="E340" s="5"/>
      <c r="F340" s="5"/>
    </row>
    <row r="341" spans="1:6" x14ac:dyDescent="0.25">
      <c r="A341" s="5"/>
      <c r="B341" s="5"/>
      <c r="C341" s="5"/>
      <c r="D341" s="5"/>
      <c r="E341" s="5"/>
      <c r="F341" s="5"/>
    </row>
    <row r="342" spans="1:6" x14ac:dyDescent="0.25">
      <c r="A342" s="5"/>
      <c r="B342" s="5"/>
      <c r="C342" s="5"/>
      <c r="D342" s="5"/>
      <c r="E342" s="5"/>
      <c r="F342" s="5"/>
    </row>
    <row r="343" spans="1:6" x14ac:dyDescent="0.25">
      <c r="A343" s="5"/>
      <c r="B343" s="5"/>
      <c r="C343" s="5"/>
      <c r="D343" s="5"/>
      <c r="E343" s="5"/>
      <c r="F343" s="5"/>
    </row>
    <row r="344" spans="1:6" x14ac:dyDescent="0.25">
      <c r="A344" s="5"/>
      <c r="B344" s="5"/>
      <c r="C344" s="5"/>
      <c r="D344" s="5"/>
      <c r="E344" s="5"/>
      <c r="F344" s="5"/>
    </row>
    <row r="345" spans="1:6" x14ac:dyDescent="0.25">
      <c r="A345" s="5"/>
      <c r="B345" s="5"/>
      <c r="C345" s="5"/>
      <c r="D345" s="5"/>
      <c r="E345" s="5"/>
      <c r="F345" s="5"/>
    </row>
    <row r="346" spans="1:6" x14ac:dyDescent="0.25">
      <c r="A346" s="5"/>
      <c r="B346" s="5"/>
      <c r="C346" s="5"/>
      <c r="D346" s="5"/>
      <c r="E346" s="5"/>
      <c r="F346" s="5"/>
    </row>
    <row r="347" spans="1:6" x14ac:dyDescent="0.25">
      <c r="A347" s="5"/>
      <c r="B347" s="5"/>
      <c r="C347" s="5"/>
      <c r="D347" s="5"/>
      <c r="E347" s="5"/>
      <c r="F347" s="5"/>
    </row>
    <row r="348" spans="1:6" x14ac:dyDescent="0.25">
      <c r="A348" s="5"/>
      <c r="B348" s="5"/>
      <c r="C348" s="5"/>
      <c r="D348" s="5"/>
      <c r="E348" s="5"/>
      <c r="F348" s="5"/>
    </row>
    <row r="349" spans="1:6" x14ac:dyDescent="0.25">
      <c r="A349" s="5"/>
      <c r="B349" s="5"/>
      <c r="C349" s="5"/>
      <c r="D349" s="5"/>
      <c r="E349" s="5"/>
      <c r="F349" s="5"/>
    </row>
    <row r="350" spans="1:6" x14ac:dyDescent="0.25">
      <c r="A350" s="5"/>
      <c r="B350" s="5"/>
      <c r="C350" s="5"/>
      <c r="D350" s="5"/>
      <c r="E350" s="5"/>
      <c r="F350" s="5"/>
    </row>
    <row r="351" spans="1:6" x14ac:dyDescent="0.25">
      <c r="A351" s="5"/>
      <c r="B351" s="5"/>
      <c r="C351" s="5"/>
      <c r="D351" s="5"/>
      <c r="E351" s="5"/>
      <c r="F351" s="5"/>
    </row>
    <row r="352" spans="1:6" x14ac:dyDescent="0.25">
      <c r="A352" s="5"/>
      <c r="B352" s="5"/>
      <c r="C352" s="5"/>
      <c r="D352" s="5"/>
      <c r="E352" s="5"/>
      <c r="F352" s="5"/>
    </row>
    <row r="353" spans="1:6" x14ac:dyDescent="0.25">
      <c r="A353" s="5"/>
      <c r="B353" s="5"/>
      <c r="C353" s="5"/>
      <c r="D353" s="5"/>
      <c r="E353" s="5"/>
      <c r="F353" s="5"/>
    </row>
    <row r="354" spans="1:6" x14ac:dyDescent="0.25">
      <c r="A354" s="5"/>
      <c r="B354" s="5"/>
      <c r="C354" s="5"/>
      <c r="D354" s="5"/>
      <c r="E354" s="5"/>
      <c r="F354" s="5"/>
    </row>
    <row r="355" spans="1:6" x14ac:dyDescent="0.25">
      <c r="A355" s="5"/>
      <c r="B355" s="5"/>
      <c r="C355" s="5"/>
      <c r="D355" s="5"/>
      <c r="E355" s="5"/>
      <c r="F355" s="5"/>
    </row>
    <row r="356" spans="1:6" x14ac:dyDescent="0.25">
      <c r="A356" s="5"/>
      <c r="B356" s="5"/>
      <c r="C356" s="5"/>
      <c r="D356" s="5"/>
      <c r="E356" s="5"/>
      <c r="F356" s="5"/>
    </row>
    <row r="357" spans="1:6" x14ac:dyDescent="0.25">
      <c r="A357" s="5"/>
      <c r="B357" s="5"/>
      <c r="C357" s="5"/>
      <c r="D357" s="5"/>
      <c r="E357" s="5"/>
      <c r="F357" s="5"/>
    </row>
    <row r="358" spans="1:6" x14ac:dyDescent="0.25">
      <c r="A358" s="5"/>
      <c r="B358" s="5"/>
      <c r="C358" s="5"/>
      <c r="D358" s="5"/>
      <c r="E358" s="5"/>
      <c r="F358" s="5"/>
    </row>
    <row r="359" spans="1:6" x14ac:dyDescent="0.25">
      <c r="A359" s="5"/>
      <c r="B359" s="5"/>
      <c r="C359" s="5"/>
      <c r="D359" s="5"/>
      <c r="E359" s="5"/>
      <c r="F359" s="5"/>
    </row>
    <row r="360" spans="1:6" x14ac:dyDescent="0.25">
      <c r="A360" s="5"/>
      <c r="B360" s="5"/>
      <c r="C360" s="5"/>
      <c r="D360" s="5"/>
      <c r="E360" s="5"/>
      <c r="F360" s="5"/>
    </row>
    <row r="361" spans="1:6" x14ac:dyDescent="0.25">
      <c r="A361" s="5"/>
      <c r="B361" s="5"/>
      <c r="C361" s="5"/>
      <c r="D361" s="5"/>
      <c r="E361" s="5"/>
      <c r="F361" s="5"/>
    </row>
    <row r="362" spans="1:6" x14ac:dyDescent="0.25">
      <c r="A362" s="5"/>
      <c r="B362" s="5"/>
      <c r="C362" s="5"/>
      <c r="D362" s="5"/>
      <c r="E362" s="5"/>
      <c r="F362" s="5"/>
    </row>
    <row r="363" spans="1:6" x14ac:dyDescent="0.25">
      <c r="A363" s="5"/>
      <c r="B363" s="5"/>
      <c r="C363" s="5"/>
      <c r="D363" s="5"/>
      <c r="E363" s="5"/>
      <c r="F363" s="5"/>
    </row>
    <row r="364" spans="1:6" x14ac:dyDescent="0.25">
      <c r="A364" s="5"/>
      <c r="B364" s="5"/>
      <c r="C364" s="5"/>
      <c r="D364" s="5"/>
      <c r="E364" s="5"/>
      <c r="F364" s="5"/>
    </row>
    <row r="365" spans="1:6" x14ac:dyDescent="0.25">
      <c r="A365" s="5"/>
      <c r="B365" s="5"/>
      <c r="C365" s="5"/>
      <c r="D365" s="5"/>
      <c r="E365" s="5"/>
      <c r="F365" s="5"/>
    </row>
    <row r="366" spans="1:6" x14ac:dyDescent="0.25">
      <c r="A366" s="5"/>
      <c r="B366" s="5"/>
      <c r="C366" s="5"/>
      <c r="D366" s="5"/>
      <c r="E366" s="5"/>
      <c r="F366" s="5"/>
    </row>
    <row r="367" spans="1:6" x14ac:dyDescent="0.25">
      <c r="A367" s="5"/>
      <c r="B367" s="5"/>
      <c r="C367" s="5"/>
      <c r="D367" s="5"/>
      <c r="E367" s="5"/>
      <c r="F367" s="5"/>
    </row>
    <row r="368" spans="1:6" x14ac:dyDescent="0.25">
      <c r="A368" s="5"/>
      <c r="B368" s="5"/>
      <c r="C368" s="5"/>
      <c r="D368" s="5"/>
      <c r="E368" s="5"/>
      <c r="F368" s="5"/>
    </row>
    <row r="369" spans="1:6" x14ac:dyDescent="0.25">
      <c r="A369" s="5"/>
      <c r="B369" s="5"/>
      <c r="C369" s="5"/>
      <c r="D369" s="5"/>
      <c r="E369" s="5"/>
      <c r="F369" s="5"/>
    </row>
    <row r="370" spans="1:6" x14ac:dyDescent="0.25">
      <c r="A370" s="5"/>
      <c r="B370" s="5"/>
      <c r="C370" s="5"/>
      <c r="D370" s="5"/>
      <c r="E370" s="5"/>
      <c r="F370" s="5"/>
    </row>
    <row r="371" spans="1:6" x14ac:dyDescent="0.25">
      <c r="A371" s="5"/>
      <c r="B371" s="5"/>
      <c r="C371" s="5"/>
      <c r="D371" s="5"/>
      <c r="E371" s="5"/>
      <c r="F371" s="5"/>
    </row>
    <row r="372" spans="1:6" x14ac:dyDescent="0.25">
      <c r="A372" s="5"/>
      <c r="B372" s="5"/>
      <c r="C372" s="5"/>
      <c r="D372" s="5"/>
      <c r="E372" s="5"/>
      <c r="F372" s="5"/>
    </row>
    <row r="373" spans="1:6" x14ac:dyDescent="0.25">
      <c r="A373" s="5"/>
      <c r="B373" s="5"/>
      <c r="C373" s="5"/>
      <c r="D373" s="5"/>
      <c r="E373" s="5"/>
      <c r="F373" s="5"/>
    </row>
    <row r="374" spans="1:6" x14ac:dyDescent="0.25">
      <c r="A374" s="5"/>
      <c r="B374" s="5"/>
      <c r="C374" s="5"/>
      <c r="D374" s="5"/>
      <c r="E374" s="5"/>
      <c r="F374" s="5"/>
    </row>
    <row r="375" spans="1:6" x14ac:dyDescent="0.25">
      <c r="A375" s="5"/>
      <c r="B375" s="5"/>
      <c r="C375" s="5"/>
      <c r="D375" s="5"/>
      <c r="E375" s="5"/>
      <c r="F375" s="5"/>
    </row>
    <row r="376" spans="1:6" x14ac:dyDescent="0.25">
      <c r="A376" s="5"/>
      <c r="B376" s="5"/>
      <c r="C376" s="5"/>
      <c r="D376" s="5"/>
      <c r="E376" s="5"/>
      <c r="F376" s="5"/>
    </row>
    <row r="377" spans="1:6" x14ac:dyDescent="0.25">
      <c r="A377" s="5"/>
      <c r="B377" s="5"/>
      <c r="C377" s="5"/>
      <c r="D377" s="5"/>
      <c r="E377" s="5"/>
      <c r="F377" s="5"/>
    </row>
    <row r="378" spans="1:6" x14ac:dyDescent="0.25">
      <c r="A378" s="5"/>
      <c r="B378" s="5"/>
      <c r="C378" s="5"/>
      <c r="D378" s="5"/>
      <c r="E378" s="5"/>
      <c r="F378" s="5"/>
    </row>
    <row r="379" spans="1:6" x14ac:dyDescent="0.25">
      <c r="A379" s="5"/>
      <c r="B379" s="5"/>
      <c r="C379" s="5"/>
      <c r="D379" s="5"/>
      <c r="E379" s="5"/>
      <c r="F379" s="5"/>
    </row>
    <row r="380" spans="1:6" x14ac:dyDescent="0.25">
      <c r="A380" s="5"/>
      <c r="B380" s="5"/>
      <c r="C380" s="5"/>
      <c r="D380" s="5"/>
      <c r="E380" s="5"/>
      <c r="F380" s="5"/>
    </row>
    <row r="381" spans="1:6" x14ac:dyDescent="0.25">
      <c r="A381" s="5"/>
      <c r="B381" s="5"/>
      <c r="C381" s="5"/>
      <c r="D381" s="5"/>
      <c r="E381" s="5"/>
      <c r="F381" s="5"/>
    </row>
    <row r="382" spans="1:6" x14ac:dyDescent="0.25">
      <c r="A382" s="5"/>
      <c r="B382" s="5"/>
      <c r="C382" s="5"/>
      <c r="D382" s="5"/>
      <c r="E382" s="5"/>
      <c r="F382" s="5"/>
    </row>
    <row r="383" spans="1:6" x14ac:dyDescent="0.25">
      <c r="A383" s="5"/>
      <c r="B383" s="5"/>
      <c r="C383" s="5"/>
      <c r="D383" s="5"/>
      <c r="E383" s="5"/>
      <c r="F383" s="5"/>
    </row>
    <row r="384" spans="1:6" x14ac:dyDescent="0.25">
      <c r="A384" s="5"/>
      <c r="B384" s="5"/>
      <c r="C384" s="5"/>
      <c r="D384" s="5"/>
      <c r="E384" s="5"/>
      <c r="F384" s="5"/>
    </row>
    <row r="385" spans="1:6" x14ac:dyDescent="0.25">
      <c r="A385" s="5"/>
      <c r="B385" s="5"/>
      <c r="C385" s="5"/>
      <c r="D385" s="5"/>
      <c r="E385" s="5"/>
      <c r="F385" s="5"/>
    </row>
    <row r="386" spans="1:6" x14ac:dyDescent="0.25">
      <c r="A386" s="5"/>
      <c r="B386" s="5"/>
      <c r="C386" s="5"/>
      <c r="D386" s="5"/>
      <c r="E386" s="5"/>
      <c r="F386" s="5"/>
    </row>
    <row r="387" spans="1:6" x14ac:dyDescent="0.25">
      <c r="A387" s="5"/>
      <c r="B387" s="5"/>
      <c r="C387" s="5"/>
      <c r="D387" s="5"/>
      <c r="E387" s="5"/>
      <c r="F387" s="5"/>
    </row>
    <row r="388" spans="1:6" x14ac:dyDescent="0.25">
      <c r="A388" s="5"/>
      <c r="B388" s="5"/>
      <c r="C388" s="5"/>
      <c r="D388" s="5"/>
      <c r="E388" s="5"/>
      <c r="F388" s="5"/>
    </row>
    <row r="389" spans="1:6" x14ac:dyDescent="0.25">
      <c r="A389" s="5"/>
      <c r="B389" s="5"/>
      <c r="C389" s="5"/>
      <c r="D389" s="5"/>
      <c r="E389" s="5"/>
      <c r="F389" s="5"/>
    </row>
    <row r="390" spans="1:6" x14ac:dyDescent="0.25">
      <c r="A390" s="5"/>
      <c r="B390" s="5"/>
      <c r="C390" s="5"/>
      <c r="D390" s="5"/>
      <c r="E390" s="5"/>
      <c r="F390" s="5"/>
    </row>
    <row r="391" spans="1:6" x14ac:dyDescent="0.25">
      <c r="A391" s="5"/>
      <c r="B391" s="5"/>
      <c r="C391" s="5"/>
      <c r="D391" s="5"/>
      <c r="E391" s="5"/>
      <c r="F391" s="5"/>
    </row>
    <row r="392" spans="1:6" x14ac:dyDescent="0.25">
      <c r="A392" s="5"/>
      <c r="B392" s="5"/>
      <c r="C392" s="5"/>
      <c r="D392" s="5"/>
      <c r="E392" s="5"/>
      <c r="F392" s="5"/>
    </row>
    <row r="393" spans="1:6" x14ac:dyDescent="0.25">
      <c r="A393" s="5"/>
      <c r="B393" s="5"/>
      <c r="C393" s="5"/>
      <c r="D393" s="5"/>
      <c r="E393" s="5"/>
      <c r="F393" s="5"/>
    </row>
    <row r="394" spans="1:6" x14ac:dyDescent="0.25">
      <c r="A394" s="5"/>
      <c r="B394" s="5"/>
      <c r="C394" s="5"/>
      <c r="D394" s="5"/>
      <c r="E394" s="5"/>
      <c r="F394" s="5"/>
    </row>
    <row r="395" spans="1:6" x14ac:dyDescent="0.25">
      <c r="A395" s="5"/>
      <c r="B395" s="5"/>
      <c r="C395" s="5"/>
      <c r="D395" s="5"/>
      <c r="E395" s="5"/>
      <c r="F395" s="5"/>
    </row>
    <row r="396" spans="1:6" x14ac:dyDescent="0.25">
      <c r="A396" s="5"/>
      <c r="B396" s="5"/>
      <c r="C396" s="5"/>
      <c r="D396" s="5"/>
      <c r="E396" s="5"/>
      <c r="F396" s="5"/>
    </row>
    <row r="397" spans="1:6" x14ac:dyDescent="0.25">
      <c r="A397" s="5"/>
      <c r="B397" s="5"/>
      <c r="C397" s="5"/>
      <c r="D397" s="5"/>
      <c r="E397" s="5"/>
      <c r="F397" s="5"/>
    </row>
    <row r="398" spans="1:6" x14ac:dyDescent="0.25">
      <c r="A398" s="5"/>
      <c r="B398" s="5"/>
      <c r="C398" s="5"/>
      <c r="D398" s="5"/>
      <c r="E398" s="5"/>
      <c r="F398" s="5"/>
    </row>
    <row r="399" spans="1:6" x14ac:dyDescent="0.25">
      <c r="A399" s="5"/>
      <c r="B399" s="5"/>
      <c r="C399" s="5"/>
      <c r="D399" s="5"/>
      <c r="E399" s="5"/>
      <c r="F399" s="5"/>
    </row>
    <row r="400" spans="1:6" x14ac:dyDescent="0.25">
      <c r="A400" s="5"/>
      <c r="B400" s="5"/>
      <c r="C400" s="5"/>
      <c r="D400" s="5"/>
      <c r="E400" s="5"/>
      <c r="F400" s="5"/>
    </row>
    <row r="401" spans="1:6" x14ac:dyDescent="0.25">
      <c r="A401" s="5"/>
      <c r="B401" s="5"/>
      <c r="C401" s="5"/>
      <c r="D401" s="5"/>
      <c r="E401" s="5"/>
      <c r="F401" s="5"/>
    </row>
    <row r="402" spans="1:6" x14ac:dyDescent="0.25">
      <c r="A402" s="5"/>
      <c r="B402" s="5"/>
      <c r="C402" s="5"/>
      <c r="D402" s="5"/>
      <c r="E402" s="5"/>
      <c r="F402" s="5"/>
    </row>
    <row r="403" spans="1:6" x14ac:dyDescent="0.25">
      <c r="A403" s="5"/>
      <c r="B403" s="5"/>
      <c r="C403" s="5"/>
      <c r="D403" s="5"/>
      <c r="E403" s="5"/>
      <c r="F403" s="5"/>
    </row>
    <row r="404" spans="1:6" x14ac:dyDescent="0.25">
      <c r="A404" s="5"/>
      <c r="B404" s="5"/>
      <c r="C404" s="5"/>
      <c r="D404" s="5"/>
      <c r="E404" s="5"/>
      <c r="F404" s="5"/>
    </row>
    <row r="405" spans="1:6" x14ac:dyDescent="0.25">
      <c r="A405" s="5"/>
      <c r="B405" s="5"/>
      <c r="C405" s="5"/>
      <c r="D405" s="5"/>
      <c r="E405" s="5"/>
      <c r="F405" s="5"/>
    </row>
    <row r="406" spans="1:6" x14ac:dyDescent="0.25">
      <c r="A406" s="5"/>
      <c r="B406" s="5"/>
      <c r="C406" s="5"/>
      <c r="D406" s="5"/>
      <c r="E406" s="5"/>
      <c r="F406" s="5"/>
    </row>
    <row r="407" spans="1:6" x14ac:dyDescent="0.25">
      <c r="A407" s="5"/>
      <c r="B407" s="5"/>
      <c r="C407" s="5"/>
      <c r="D407" s="5"/>
      <c r="E407" s="5"/>
      <c r="F407" s="5"/>
    </row>
    <row r="408" spans="1:6" x14ac:dyDescent="0.25">
      <c r="A408" s="5"/>
      <c r="B408" s="5"/>
      <c r="C408" s="5"/>
      <c r="D408" s="5"/>
      <c r="E408" s="5"/>
      <c r="F408" s="5"/>
    </row>
    <row r="409" spans="1:6" x14ac:dyDescent="0.25">
      <c r="A409" s="5"/>
      <c r="B409" s="5"/>
      <c r="C409" s="5"/>
      <c r="D409" s="5"/>
      <c r="E409" s="5"/>
      <c r="F409" s="5"/>
    </row>
    <row r="410" spans="1:6" x14ac:dyDescent="0.25">
      <c r="A410" s="5"/>
      <c r="B410" s="5"/>
      <c r="C410" s="5"/>
      <c r="D410" s="5"/>
      <c r="E410" s="5"/>
      <c r="F410" s="5"/>
    </row>
    <row r="411" spans="1:6" x14ac:dyDescent="0.25">
      <c r="A411" s="5"/>
      <c r="B411" s="5"/>
      <c r="C411" s="5"/>
      <c r="D411" s="5"/>
      <c r="E411" s="5"/>
      <c r="F411" s="5"/>
    </row>
    <row r="412" spans="1:6" x14ac:dyDescent="0.25">
      <c r="A412" s="5"/>
      <c r="B412" s="5"/>
      <c r="C412" s="5"/>
      <c r="D412" s="5"/>
      <c r="E412" s="5"/>
      <c r="F412" s="5"/>
    </row>
    <row r="413" spans="1:6" x14ac:dyDescent="0.25">
      <c r="A413" s="5"/>
      <c r="B413" s="5"/>
      <c r="C413" s="5"/>
      <c r="D413" s="5"/>
      <c r="E413" s="5"/>
      <c r="F413" s="5"/>
    </row>
    <row r="414" spans="1:6" x14ac:dyDescent="0.25">
      <c r="A414" s="5"/>
      <c r="B414" s="5"/>
      <c r="C414" s="5"/>
      <c r="D414" s="5"/>
      <c r="E414" s="5"/>
      <c r="F414" s="5"/>
    </row>
    <row r="415" spans="1:6" x14ac:dyDescent="0.25">
      <c r="A415" s="5"/>
      <c r="B415" s="5"/>
      <c r="C415" s="5"/>
      <c r="D415" s="5"/>
      <c r="E415" s="5"/>
      <c r="F415" s="5"/>
    </row>
    <row r="416" spans="1:6" x14ac:dyDescent="0.25">
      <c r="A416" s="5"/>
      <c r="B416" s="5"/>
      <c r="C416" s="5"/>
      <c r="D416" s="5"/>
      <c r="E416" s="5"/>
      <c r="F416" s="5"/>
    </row>
    <row r="417" spans="1:6" x14ac:dyDescent="0.25">
      <c r="A417" s="5"/>
      <c r="B417" s="5"/>
      <c r="C417" s="5"/>
      <c r="D417" s="5"/>
      <c r="E417" s="5"/>
      <c r="F417" s="5"/>
    </row>
    <row r="418" spans="1:6" x14ac:dyDescent="0.25">
      <c r="A418" s="5"/>
      <c r="B418" s="5"/>
      <c r="C418" s="5"/>
      <c r="D418" s="5"/>
      <c r="E418" s="5"/>
      <c r="F418" s="5"/>
    </row>
    <row r="419" spans="1:6" x14ac:dyDescent="0.25">
      <c r="A419" s="5"/>
      <c r="B419" s="5"/>
      <c r="C419" s="5"/>
      <c r="D419" s="5"/>
      <c r="E419" s="5"/>
      <c r="F419" s="5"/>
    </row>
    <row r="420" spans="1:6" x14ac:dyDescent="0.25">
      <c r="A420" s="5"/>
      <c r="B420" s="5"/>
      <c r="C420" s="5"/>
      <c r="D420" s="5"/>
      <c r="E420" s="5"/>
      <c r="F420" s="5"/>
    </row>
    <row r="421" spans="1:6" x14ac:dyDescent="0.25">
      <c r="A421" s="5"/>
      <c r="B421" s="5"/>
      <c r="C421" s="5"/>
      <c r="D421" s="5"/>
      <c r="E421" s="5"/>
      <c r="F421" s="5"/>
    </row>
    <row r="422" spans="1:6" x14ac:dyDescent="0.25">
      <c r="A422" s="5"/>
      <c r="B422" s="5"/>
      <c r="C422" s="5"/>
      <c r="D422" s="5"/>
      <c r="E422" s="5"/>
      <c r="F422" s="5"/>
    </row>
    <row r="423" spans="1:6" x14ac:dyDescent="0.25">
      <c r="A423" s="5"/>
      <c r="B423" s="5"/>
      <c r="C423" s="5"/>
      <c r="D423" s="5"/>
      <c r="E423" s="5"/>
      <c r="F423" s="5"/>
    </row>
    <row r="424" spans="1:6" x14ac:dyDescent="0.25">
      <c r="A424" s="5"/>
      <c r="B424" s="5"/>
      <c r="C424" s="5"/>
      <c r="D424" s="5"/>
      <c r="E424" s="5"/>
      <c r="F424" s="5"/>
    </row>
    <row r="425" spans="1:6" x14ac:dyDescent="0.25">
      <c r="A425" s="5"/>
      <c r="B425" s="5"/>
      <c r="C425" s="5"/>
      <c r="D425" s="5"/>
      <c r="E425" s="5"/>
      <c r="F425" s="5"/>
    </row>
    <row r="426" spans="1:6" x14ac:dyDescent="0.25">
      <c r="A426" s="5"/>
      <c r="B426" s="5"/>
      <c r="C426" s="5"/>
      <c r="D426" s="5"/>
      <c r="E426" s="5"/>
      <c r="F426" s="5"/>
    </row>
    <row r="427" spans="1:6" x14ac:dyDescent="0.25">
      <c r="A427" s="5"/>
      <c r="B427" s="5"/>
      <c r="C427" s="5"/>
      <c r="D427" s="5"/>
      <c r="E427" s="5"/>
      <c r="F427" s="5"/>
    </row>
    <row r="428" spans="1:6" x14ac:dyDescent="0.25">
      <c r="A428" s="5"/>
      <c r="B428" s="5"/>
      <c r="C428" s="5"/>
      <c r="D428" s="5"/>
      <c r="E428" s="5"/>
      <c r="F428" s="5"/>
    </row>
    <row r="429" spans="1:6" x14ac:dyDescent="0.25">
      <c r="A429" s="5"/>
      <c r="B429" s="5"/>
      <c r="C429" s="5"/>
      <c r="D429" s="5"/>
      <c r="E429" s="5"/>
      <c r="F429" s="5"/>
    </row>
    <row r="430" spans="1:6" x14ac:dyDescent="0.25">
      <c r="A430" s="5"/>
      <c r="B430" s="5"/>
      <c r="C430" s="5"/>
      <c r="D430" s="5"/>
      <c r="E430" s="5"/>
      <c r="F430" s="5"/>
    </row>
    <row r="431" spans="1:6" x14ac:dyDescent="0.25">
      <c r="A431" s="5"/>
      <c r="B431" s="5"/>
      <c r="C431" s="5"/>
      <c r="D431" s="5"/>
      <c r="E431" s="5"/>
      <c r="F431" s="5"/>
    </row>
    <row r="432" spans="1:6" x14ac:dyDescent="0.25">
      <c r="A432" s="5"/>
      <c r="B432" s="5"/>
      <c r="C432" s="5"/>
      <c r="D432" s="5"/>
      <c r="E432" s="5"/>
      <c r="F432" s="5"/>
    </row>
    <row r="433" spans="1:6" x14ac:dyDescent="0.25">
      <c r="A433" s="5"/>
      <c r="B433" s="5"/>
      <c r="C433" s="5"/>
      <c r="D433" s="5"/>
      <c r="E433" s="5"/>
      <c r="F433" s="5"/>
    </row>
    <row r="434" spans="1:6" x14ac:dyDescent="0.25">
      <c r="A434" s="5"/>
      <c r="B434" s="5"/>
      <c r="C434" s="5"/>
      <c r="D434" s="5"/>
      <c r="E434" s="5"/>
      <c r="F434" s="5"/>
    </row>
    <row r="435" spans="1:6" x14ac:dyDescent="0.25">
      <c r="A435" s="5"/>
      <c r="B435" s="5"/>
      <c r="C435" s="5"/>
      <c r="D435" s="5"/>
      <c r="E435" s="5"/>
      <c r="F435" s="5"/>
    </row>
    <row r="436" spans="1:6" x14ac:dyDescent="0.25">
      <c r="A436" s="5"/>
      <c r="B436" s="5"/>
      <c r="C436" s="5"/>
      <c r="D436" s="5"/>
      <c r="E436" s="5"/>
      <c r="F436" s="5"/>
    </row>
    <row r="437" spans="1:6" x14ac:dyDescent="0.25">
      <c r="A437" s="5"/>
      <c r="B437" s="5"/>
      <c r="C437" s="5"/>
      <c r="D437" s="5"/>
      <c r="E437" s="5"/>
      <c r="F437" s="5"/>
    </row>
    <row r="438" spans="1:6" x14ac:dyDescent="0.25">
      <c r="A438" s="5"/>
      <c r="B438" s="5"/>
      <c r="C438" s="5"/>
      <c r="D438" s="5"/>
      <c r="E438" s="5"/>
      <c r="F438" s="5"/>
    </row>
    <row r="439" spans="1:6" x14ac:dyDescent="0.25">
      <c r="A439" s="5"/>
      <c r="B439" s="5"/>
      <c r="C439" s="5"/>
      <c r="D439" s="5"/>
      <c r="E439" s="5"/>
      <c r="F439" s="5"/>
    </row>
    <row r="440" spans="1:6" x14ac:dyDescent="0.25">
      <c r="A440" s="5"/>
      <c r="B440" s="5"/>
      <c r="C440" s="5"/>
      <c r="D440" s="5"/>
      <c r="E440" s="5"/>
      <c r="F440" s="5"/>
    </row>
    <row r="441" spans="1:6" x14ac:dyDescent="0.25">
      <c r="A441" s="5"/>
      <c r="B441" s="5"/>
      <c r="C441" s="5"/>
      <c r="D441" s="5"/>
      <c r="E441" s="5"/>
      <c r="F441" s="5"/>
    </row>
    <row r="442" spans="1:6" x14ac:dyDescent="0.25">
      <c r="A442" s="5"/>
      <c r="B442" s="5"/>
      <c r="C442" s="5"/>
      <c r="D442" s="5"/>
      <c r="E442" s="5"/>
      <c r="F442" s="5"/>
    </row>
    <row r="443" spans="1:6" x14ac:dyDescent="0.25">
      <c r="A443" s="5"/>
      <c r="B443" s="5"/>
      <c r="C443" s="5"/>
      <c r="D443" s="5"/>
      <c r="E443" s="5"/>
      <c r="F443" s="5"/>
    </row>
    <row r="444" spans="1:6" x14ac:dyDescent="0.25">
      <c r="A444" s="5"/>
      <c r="B444" s="5"/>
      <c r="C444" s="5"/>
      <c r="D444" s="5"/>
      <c r="E444" s="5"/>
      <c r="F444" s="5"/>
    </row>
    <row r="445" spans="1:6" x14ac:dyDescent="0.25">
      <c r="A445" s="5"/>
      <c r="B445" s="5"/>
      <c r="C445" s="5"/>
      <c r="D445" s="5"/>
      <c r="E445" s="5"/>
      <c r="F445" s="5"/>
    </row>
    <row r="446" spans="1:6" x14ac:dyDescent="0.25">
      <c r="A446" s="5"/>
      <c r="B446" s="5"/>
      <c r="C446" s="5"/>
      <c r="D446" s="5"/>
      <c r="E446" s="5"/>
      <c r="F446" s="5"/>
    </row>
    <row r="447" spans="1:6" x14ac:dyDescent="0.25">
      <c r="A447" s="5"/>
      <c r="B447" s="5"/>
      <c r="C447" s="5"/>
      <c r="D447" s="5"/>
      <c r="E447" s="5"/>
      <c r="F447" s="5"/>
    </row>
    <row r="448" spans="1:6" x14ac:dyDescent="0.25">
      <c r="A448" s="5"/>
      <c r="B448" s="5"/>
      <c r="C448" s="5"/>
      <c r="D448" s="5"/>
      <c r="E448" s="5"/>
      <c r="F448" s="5"/>
    </row>
    <row r="449" spans="1:6" x14ac:dyDescent="0.25">
      <c r="A449" s="5"/>
      <c r="B449" s="5"/>
      <c r="C449" s="5"/>
      <c r="D449" s="5"/>
      <c r="E449" s="5"/>
      <c r="F449" s="5"/>
    </row>
    <row r="450" spans="1:6" x14ac:dyDescent="0.25">
      <c r="A450" s="5"/>
      <c r="B450" s="5"/>
      <c r="C450" s="5"/>
      <c r="D450" s="5"/>
      <c r="E450" s="5"/>
      <c r="F450" s="5"/>
    </row>
    <row r="451" spans="1:6" x14ac:dyDescent="0.25">
      <c r="A451" s="5"/>
      <c r="B451" s="5"/>
      <c r="C451" s="5"/>
      <c r="D451" s="5"/>
      <c r="E451" s="5"/>
      <c r="F451" s="5"/>
    </row>
    <row r="452" spans="1:6" x14ac:dyDescent="0.25">
      <c r="A452" s="5"/>
      <c r="B452" s="5"/>
      <c r="C452" s="5"/>
      <c r="D452" s="5"/>
      <c r="E452" s="5"/>
      <c r="F452" s="5"/>
    </row>
    <row r="453" spans="1:6" x14ac:dyDescent="0.25">
      <c r="A453" s="5"/>
      <c r="B453" s="5"/>
      <c r="C453" s="5"/>
      <c r="D453" s="5"/>
      <c r="E453" s="5"/>
      <c r="F453" s="5"/>
    </row>
    <row r="454" spans="1:6" x14ac:dyDescent="0.25">
      <c r="A454" s="5"/>
      <c r="B454" s="5"/>
      <c r="C454" s="5"/>
      <c r="D454" s="5"/>
      <c r="E454" s="5"/>
      <c r="F454" s="5"/>
    </row>
    <row r="455" spans="1:6" x14ac:dyDescent="0.25">
      <c r="A455" s="5"/>
      <c r="B455" s="5"/>
      <c r="C455" s="5"/>
      <c r="D455" s="5"/>
      <c r="E455" s="5"/>
      <c r="F455" s="5"/>
    </row>
    <row r="456" spans="1:6" x14ac:dyDescent="0.25">
      <c r="A456" s="5"/>
      <c r="B456" s="5"/>
      <c r="C456" s="5"/>
      <c r="D456" s="5"/>
      <c r="E456" s="5"/>
      <c r="F456" s="5"/>
    </row>
    <row r="457" spans="1:6" x14ac:dyDescent="0.25">
      <c r="A457" s="5"/>
      <c r="B457" s="5"/>
      <c r="C457" s="5"/>
      <c r="D457" s="5"/>
      <c r="E457" s="5"/>
      <c r="F457" s="5"/>
    </row>
    <row r="458" spans="1:6" x14ac:dyDescent="0.25">
      <c r="A458" s="5"/>
      <c r="B458" s="5"/>
      <c r="C458" s="5"/>
      <c r="D458" s="5"/>
      <c r="E458" s="5"/>
      <c r="F458" s="5"/>
    </row>
    <row r="459" spans="1:6" x14ac:dyDescent="0.25">
      <c r="A459" s="5"/>
      <c r="B459" s="5"/>
      <c r="C459" s="5"/>
      <c r="D459" s="5"/>
      <c r="E459" s="5"/>
      <c r="F459" s="5"/>
    </row>
    <row r="460" spans="1:6" x14ac:dyDescent="0.25">
      <c r="A460" s="5"/>
      <c r="B460" s="5"/>
      <c r="C460" s="5"/>
      <c r="D460" s="5"/>
      <c r="E460" s="5"/>
      <c r="F460" s="5"/>
    </row>
    <row r="461" spans="1:6" x14ac:dyDescent="0.25">
      <c r="A461" s="5"/>
      <c r="B461" s="5"/>
      <c r="C461" s="5"/>
      <c r="D461" s="5"/>
      <c r="E461" s="5"/>
      <c r="F461" s="5"/>
    </row>
    <row r="462" spans="1:6" x14ac:dyDescent="0.25">
      <c r="A462" s="5"/>
      <c r="B462" s="5"/>
      <c r="C462" s="5"/>
      <c r="D462" s="5"/>
      <c r="E462" s="5"/>
      <c r="F462" s="5"/>
    </row>
    <row r="463" spans="1:6" x14ac:dyDescent="0.25">
      <c r="A463" s="5"/>
      <c r="B463" s="5"/>
      <c r="C463" s="5"/>
      <c r="D463" s="5"/>
      <c r="E463" s="5"/>
      <c r="F463" s="5"/>
    </row>
    <row r="464" spans="1:6" x14ac:dyDescent="0.25">
      <c r="A464" s="5"/>
      <c r="B464" s="5"/>
      <c r="C464" s="5"/>
      <c r="D464" s="5"/>
      <c r="E464" s="5"/>
      <c r="F464" s="5"/>
    </row>
    <row r="465" spans="1:6" x14ac:dyDescent="0.25">
      <c r="A465" s="5"/>
      <c r="B465" s="5"/>
      <c r="C465" s="5"/>
      <c r="D465" s="5"/>
      <c r="E465" s="5"/>
      <c r="F465" s="5"/>
    </row>
    <row r="466" spans="1:6" x14ac:dyDescent="0.25">
      <c r="A466" s="5"/>
      <c r="B466" s="5"/>
      <c r="C466" s="5"/>
      <c r="D466" s="5"/>
      <c r="E466" s="5"/>
      <c r="F466" s="5"/>
    </row>
    <row r="467" spans="1:6" x14ac:dyDescent="0.25">
      <c r="A467" s="5"/>
      <c r="B467" s="5"/>
      <c r="C467" s="5"/>
      <c r="D467" s="5"/>
      <c r="E467" s="5"/>
      <c r="F467" s="5"/>
    </row>
    <row r="468" spans="1:6" x14ac:dyDescent="0.25">
      <c r="A468" s="5"/>
      <c r="B468" s="5"/>
      <c r="C468" s="5"/>
      <c r="D468" s="5"/>
      <c r="E468" s="5"/>
      <c r="F468" s="5"/>
    </row>
    <row r="469" spans="1:6" x14ac:dyDescent="0.25">
      <c r="A469" s="5"/>
      <c r="B469" s="5"/>
      <c r="C469" s="5"/>
      <c r="D469" s="5"/>
      <c r="E469" s="5"/>
      <c r="F469" s="5"/>
    </row>
    <row r="470" spans="1:6" x14ac:dyDescent="0.25">
      <c r="A470" s="5"/>
      <c r="B470" s="5"/>
      <c r="C470" s="5"/>
      <c r="D470" s="5"/>
      <c r="E470" s="5"/>
      <c r="F470" s="5"/>
    </row>
    <row r="471" spans="1:6" x14ac:dyDescent="0.25">
      <c r="A471" s="5"/>
      <c r="B471" s="5"/>
      <c r="C471" s="5"/>
      <c r="D471" s="5"/>
      <c r="E471" s="5"/>
      <c r="F471" s="5"/>
    </row>
    <row r="472" spans="1:6" x14ac:dyDescent="0.25">
      <c r="A472" s="5"/>
      <c r="B472" s="5"/>
      <c r="C472" s="5"/>
      <c r="D472" s="5"/>
      <c r="E472" s="5"/>
      <c r="F472" s="5"/>
    </row>
    <row r="473" spans="1:6" x14ac:dyDescent="0.25">
      <c r="A473" s="5"/>
      <c r="B473" s="5"/>
      <c r="C473" s="5"/>
      <c r="D473" s="5"/>
      <c r="E473" s="5"/>
      <c r="F473" s="5"/>
    </row>
    <row r="474" spans="1:6" x14ac:dyDescent="0.25">
      <c r="A474" s="5"/>
      <c r="B474" s="5"/>
      <c r="C474" s="5"/>
      <c r="D474" s="5"/>
      <c r="E474" s="5"/>
      <c r="F474" s="5"/>
    </row>
    <row r="475" spans="1:6" x14ac:dyDescent="0.25">
      <c r="A475" s="5"/>
      <c r="B475" s="5"/>
      <c r="C475" s="5"/>
      <c r="D475" s="5"/>
      <c r="E475" s="5"/>
      <c r="F475" s="5"/>
    </row>
    <row r="476" spans="1:6" x14ac:dyDescent="0.25">
      <c r="A476" s="5"/>
      <c r="B476" s="5"/>
      <c r="C476" s="5"/>
      <c r="D476" s="5"/>
      <c r="E476" s="5"/>
      <c r="F476" s="5"/>
    </row>
    <row r="477" spans="1:6" x14ac:dyDescent="0.25">
      <c r="A477" s="5"/>
      <c r="B477" s="5"/>
      <c r="C477" s="5"/>
      <c r="D477" s="5"/>
      <c r="E477" s="5"/>
      <c r="F477" s="5"/>
    </row>
    <row r="478" spans="1:6" x14ac:dyDescent="0.25">
      <c r="A478" s="5"/>
      <c r="B478" s="5"/>
      <c r="C478" s="5"/>
      <c r="D478" s="5"/>
      <c r="E478" s="5"/>
      <c r="F478" s="5"/>
    </row>
    <row r="479" spans="1:6" x14ac:dyDescent="0.25">
      <c r="A479" s="5"/>
      <c r="B479" s="5"/>
      <c r="C479" s="5"/>
      <c r="D479" s="5"/>
      <c r="E479" s="5"/>
      <c r="F479" s="5"/>
    </row>
    <row r="480" spans="1:6" x14ac:dyDescent="0.25">
      <c r="A480" s="5"/>
      <c r="B480" s="5"/>
      <c r="C480" s="5"/>
      <c r="D480" s="5"/>
      <c r="E480" s="5"/>
      <c r="F480" s="5"/>
    </row>
    <row r="481" spans="1:6" x14ac:dyDescent="0.25">
      <c r="A481" s="5"/>
      <c r="B481" s="5"/>
      <c r="C481" s="5"/>
      <c r="D481" s="5"/>
      <c r="E481" s="5"/>
      <c r="F481" s="5"/>
    </row>
    <row r="482" spans="1:6" x14ac:dyDescent="0.25">
      <c r="A482" s="5"/>
      <c r="B482" s="5"/>
      <c r="C482" s="5"/>
      <c r="D482" s="5"/>
      <c r="E482" s="5"/>
      <c r="F482" s="5"/>
    </row>
    <row r="483" spans="1:6" x14ac:dyDescent="0.25">
      <c r="A483" s="5"/>
      <c r="B483" s="5"/>
      <c r="C483" s="5"/>
      <c r="D483" s="5"/>
      <c r="E483" s="5"/>
      <c r="F483" s="5"/>
    </row>
    <row r="484" spans="1:6" x14ac:dyDescent="0.25">
      <c r="A484" s="5"/>
      <c r="B484" s="5"/>
      <c r="C484" s="5"/>
      <c r="D484" s="5"/>
      <c r="E484" s="5"/>
      <c r="F484" s="5"/>
    </row>
    <row r="485" spans="1:6" x14ac:dyDescent="0.25">
      <c r="A485" s="5"/>
      <c r="B485" s="5"/>
      <c r="C485" s="5"/>
      <c r="D485" s="5"/>
      <c r="E485" s="5"/>
      <c r="F485" s="5"/>
    </row>
    <row r="486" spans="1:6" x14ac:dyDescent="0.25">
      <c r="A486" s="5"/>
      <c r="B486" s="5"/>
      <c r="C486" s="5"/>
      <c r="D486" s="5"/>
      <c r="E486" s="5"/>
      <c r="F486" s="5"/>
    </row>
    <row r="487" spans="1:6" x14ac:dyDescent="0.25">
      <c r="A487" s="5"/>
      <c r="B487" s="5"/>
      <c r="C487" s="5"/>
      <c r="D487" s="5"/>
      <c r="E487" s="5"/>
      <c r="F487" s="5"/>
    </row>
    <row r="488" spans="1:6" x14ac:dyDescent="0.25">
      <c r="A488" s="5"/>
      <c r="B488" s="5"/>
      <c r="C488" s="5"/>
      <c r="D488" s="5"/>
      <c r="E488" s="5"/>
      <c r="F488" s="5"/>
    </row>
    <row r="489" spans="1:6" x14ac:dyDescent="0.25">
      <c r="A489" s="5"/>
      <c r="B489" s="5"/>
      <c r="C489" s="5"/>
      <c r="D489" s="5"/>
      <c r="E489" s="5"/>
      <c r="F489" s="5"/>
    </row>
    <row r="490" spans="1:6" x14ac:dyDescent="0.25">
      <c r="A490" s="5"/>
      <c r="B490" s="5"/>
      <c r="C490" s="5"/>
      <c r="D490" s="5"/>
      <c r="E490" s="5"/>
      <c r="F490" s="5"/>
    </row>
    <row r="491" spans="1:6" x14ac:dyDescent="0.25">
      <c r="A491" s="5"/>
      <c r="B491" s="5"/>
      <c r="C491" s="5"/>
      <c r="D491" s="5"/>
      <c r="E491" s="5"/>
      <c r="F491" s="5"/>
    </row>
    <row r="492" spans="1:6" x14ac:dyDescent="0.25">
      <c r="A492" s="5"/>
      <c r="B492" s="5"/>
      <c r="C492" s="5"/>
      <c r="D492" s="5"/>
      <c r="E492" s="5"/>
      <c r="F492" s="5"/>
    </row>
    <row r="493" spans="1:6" x14ac:dyDescent="0.25">
      <c r="A493" s="5"/>
      <c r="B493" s="5"/>
      <c r="C493" s="5"/>
      <c r="D493" s="5"/>
      <c r="E493" s="5"/>
      <c r="F493" s="5"/>
    </row>
    <row r="494" spans="1:6" x14ac:dyDescent="0.25">
      <c r="A494" s="5"/>
      <c r="B494" s="5"/>
      <c r="C494" s="5"/>
      <c r="D494" s="5"/>
      <c r="E494" s="5"/>
      <c r="F494" s="5"/>
    </row>
    <row r="495" spans="1:6" x14ac:dyDescent="0.25">
      <c r="A495" s="5"/>
      <c r="B495" s="5"/>
      <c r="C495" s="5"/>
      <c r="D495" s="5"/>
      <c r="E495" s="5"/>
      <c r="F495" s="5"/>
    </row>
    <row r="496" spans="1:6" x14ac:dyDescent="0.25">
      <c r="A496" s="5"/>
      <c r="B496" s="5"/>
      <c r="C496" s="5"/>
      <c r="D496" s="5"/>
      <c r="E496" s="5"/>
      <c r="F496" s="5"/>
    </row>
    <row r="497" spans="1:6" x14ac:dyDescent="0.25">
      <c r="A497" s="5"/>
      <c r="B497" s="5"/>
      <c r="C497" s="5"/>
      <c r="D497" s="5"/>
      <c r="E497" s="5"/>
      <c r="F497" s="5"/>
    </row>
    <row r="498" spans="1:6" x14ac:dyDescent="0.25">
      <c r="A498" s="5"/>
      <c r="B498" s="5"/>
      <c r="C498" s="5"/>
      <c r="D498" s="5"/>
      <c r="E498" s="5"/>
      <c r="F498" s="5"/>
    </row>
    <row r="499" spans="1:6" x14ac:dyDescent="0.25">
      <c r="A499" s="5"/>
      <c r="B499" s="5"/>
      <c r="C499" s="5"/>
      <c r="D499" s="5"/>
      <c r="E499" s="5"/>
      <c r="F499" s="5"/>
    </row>
    <row r="500" spans="1:6" x14ac:dyDescent="0.25">
      <c r="A500" s="5"/>
      <c r="B500" s="5"/>
      <c r="C500" s="5"/>
      <c r="D500" s="5"/>
      <c r="E500" s="5"/>
      <c r="F500" s="5"/>
    </row>
    <row r="501" spans="1:6" x14ac:dyDescent="0.25">
      <c r="A501" s="5"/>
      <c r="B501" s="5"/>
      <c r="C501" s="5"/>
      <c r="D501" s="5"/>
      <c r="E501" s="5"/>
      <c r="F501" s="5"/>
    </row>
    <row r="502" spans="1:6" x14ac:dyDescent="0.25">
      <c r="A502" s="5"/>
      <c r="B502" s="5"/>
      <c r="C502" s="5"/>
      <c r="D502" s="5"/>
      <c r="E502" s="5"/>
      <c r="F502" s="5"/>
    </row>
    <row r="503" spans="1:6" x14ac:dyDescent="0.25">
      <c r="A503" s="5"/>
      <c r="B503" s="5"/>
      <c r="C503" s="5"/>
      <c r="D503" s="5"/>
      <c r="E503" s="5"/>
      <c r="F503" s="5"/>
    </row>
    <row r="504" spans="1:6" x14ac:dyDescent="0.25">
      <c r="A504" s="5"/>
      <c r="B504" s="5"/>
      <c r="C504" s="5"/>
      <c r="D504" s="5"/>
      <c r="E504" s="5"/>
      <c r="F504" s="5"/>
    </row>
    <row r="505" spans="1:6" x14ac:dyDescent="0.25">
      <c r="A505" s="5"/>
      <c r="B505" s="5"/>
      <c r="C505" s="5"/>
      <c r="D505" s="5"/>
      <c r="E505" s="5"/>
      <c r="F505" s="5"/>
    </row>
    <row r="506" spans="1:6" x14ac:dyDescent="0.25">
      <c r="A506" s="5"/>
      <c r="B506" s="5"/>
      <c r="C506" s="5"/>
      <c r="D506" s="5"/>
      <c r="E506" s="5"/>
      <c r="F506" s="5"/>
    </row>
    <row r="507" spans="1:6" x14ac:dyDescent="0.25">
      <c r="A507" s="5"/>
      <c r="B507" s="5"/>
      <c r="C507" s="5"/>
      <c r="D507" s="5"/>
      <c r="E507" s="5"/>
      <c r="F507" s="5"/>
    </row>
    <row r="508" spans="1:6" x14ac:dyDescent="0.25">
      <c r="A508" s="5"/>
      <c r="B508" s="5"/>
      <c r="C508" s="5"/>
      <c r="D508" s="5"/>
      <c r="E508" s="5"/>
      <c r="F508" s="5"/>
    </row>
    <row r="509" spans="1:6" x14ac:dyDescent="0.25">
      <c r="A509" s="5"/>
      <c r="B509" s="5"/>
      <c r="C509" s="5"/>
      <c r="D509" s="5"/>
      <c r="E509" s="5"/>
      <c r="F509" s="5"/>
    </row>
    <row r="510" spans="1:6" x14ac:dyDescent="0.25">
      <c r="A510" s="5"/>
      <c r="B510" s="5"/>
      <c r="C510" s="5"/>
      <c r="D510" s="5"/>
      <c r="E510" s="5"/>
      <c r="F510" s="5"/>
    </row>
    <row r="511" spans="1:6" x14ac:dyDescent="0.25">
      <c r="A511" s="5"/>
      <c r="B511" s="5"/>
      <c r="C511" s="5"/>
      <c r="D511" s="5"/>
      <c r="E511" s="5"/>
      <c r="F511" s="5"/>
    </row>
    <row r="512" spans="1:6" x14ac:dyDescent="0.25">
      <c r="A512" s="5"/>
      <c r="B512" s="5"/>
      <c r="C512" s="5"/>
      <c r="D512" s="5"/>
      <c r="E512" s="5"/>
      <c r="F512" s="5"/>
    </row>
    <row r="513" spans="1:6" x14ac:dyDescent="0.25">
      <c r="A513" s="5"/>
      <c r="B513" s="5"/>
      <c r="C513" s="5"/>
      <c r="D513" s="5"/>
      <c r="E513" s="5"/>
      <c r="F513" s="5"/>
    </row>
    <row r="514" spans="1:6" x14ac:dyDescent="0.25">
      <c r="A514" s="5"/>
      <c r="B514" s="5"/>
      <c r="C514" s="5"/>
      <c r="D514" s="5"/>
      <c r="E514" s="5"/>
      <c r="F514" s="5"/>
    </row>
    <row r="515" spans="1:6" x14ac:dyDescent="0.25">
      <c r="A515" s="5"/>
      <c r="B515" s="5"/>
      <c r="C515" s="5"/>
      <c r="D515" s="5"/>
      <c r="E515" s="5"/>
      <c r="F515" s="5"/>
    </row>
    <row r="516" spans="1:6" x14ac:dyDescent="0.25">
      <c r="A516" s="5"/>
      <c r="B516" s="5"/>
      <c r="C516" s="5"/>
      <c r="D516" s="5"/>
      <c r="E516" s="5"/>
      <c r="F516" s="5"/>
    </row>
    <row r="517" spans="1:6" x14ac:dyDescent="0.25">
      <c r="A517" s="5"/>
      <c r="B517" s="5"/>
      <c r="C517" s="5"/>
      <c r="D517" s="5"/>
      <c r="E517" s="5"/>
      <c r="F517" s="5"/>
    </row>
    <row r="518" spans="1:6" x14ac:dyDescent="0.25">
      <c r="A518" s="5"/>
      <c r="B518" s="5"/>
      <c r="C518" s="5"/>
      <c r="D518" s="5"/>
      <c r="E518" s="5"/>
      <c r="F518" s="5"/>
    </row>
    <row r="519" spans="1:6" x14ac:dyDescent="0.25">
      <c r="A519" s="5"/>
      <c r="B519" s="5"/>
      <c r="C519" s="5"/>
      <c r="D519" s="5"/>
      <c r="E519" s="5"/>
      <c r="F519" s="5"/>
    </row>
    <row r="520" spans="1:6" x14ac:dyDescent="0.25">
      <c r="A520" s="5"/>
      <c r="B520" s="5"/>
      <c r="C520" s="5"/>
      <c r="D520" s="5"/>
      <c r="E520" s="5"/>
      <c r="F520" s="5"/>
    </row>
    <row r="521" spans="1:6" x14ac:dyDescent="0.25">
      <c r="A521" s="5"/>
      <c r="B521" s="5"/>
      <c r="C521" s="5"/>
      <c r="D521" s="5"/>
      <c r="E521" s="5"/>
      <c r="F521" s="5"/>
    </row>
    <row r="522" spans="1:6" x14ac:dyDescent="0.25">
      <c r="A522" s="5"/>
      <c r="B522" s="5"/>
      <c r="C522" s="5"/>
      <c r="D522" s="5"/>
      <c r="E522" s="5"/>
      <c r="F522" s="5"/>
    </row>
    <row r="523" spans="1:6" x14ac:dyDescent="0.25">
      <c r="A523" s="5"/>
      <c r="B523" s="5"/>
      <c r="C523" s="5"/>
      <c r="D523" s="5"/>
      <c r="E523" s="5"/>
      <c r="F523" s="5"/>
    </row>
    <row r="524" spans="1:6" x14ac:dyDescent="0.25">
      <c r="A524" s="5"/>
      <c r="B524" s="5"/>
      <c r="C524" s="5"/>
      <c r="D524" s="5"/>
      <c r="E524" s="5"/>
      <c r="F524" s="5"/>
    </row>
    <row r="525" spans="1:6" x14ac:dyDescent="0.25">
      <c r="A525" s="5"/>
      <c r="B525" s="5"/>
      <c r="C525" s="5"/>
      <c r="D525" s="5"/>
      <c r="E525" s="5"/>
      <c r="F525" s="5"/>
    </row>
    <row r="526" spans="1:6" x14ac:dyDescent="0.25">
      <c r="A526" s="5"/>
      <c r="B526" s="5"/>
      <c r="C526" s="5"/>
      <c r="D526" s="5"/>
      <c r="E526" s="5"/>
      <c r="F526" s="5"/>
    </row>
    <row r="527" spans="1:6" x14ac:dyDescent="0.25">
      <c r="A527" s="5"/>
      <c r="B527" s="5"/>
      <c r="C527" s="5"/>
      <c r="D527" s="5"/>
      <c r="E527" s="5"/>
      <c r="F527" s="5"/>
    </row>
    <row r="528" spans="1:6" x14ac:dyDescent="0.25">
      <c r="A528" s="5"/>
      <c r="B528" s="5"/>
      <c r="C528" s="5"/>
      <c r="D528" s="5"/>
      <c r="E528" s="5"/>
      <c r="F528" s="5"/>
    </row>
    <row r="529" spans="1:6" x14ac:dyDescent="0.25">
      <c r="A529" s="5"/>
      <c r="B529" s="5"/>
      <c r="C529" s="5"/>
      <c r="D529" s="5"/>
      <c r="E529" s="5"/>
      <c r="F529" s="5"/>
    </row>
    <row r="530" spans="1:6" x14ac:dyDescent="0.25">
      <c r="A530" s="5"/>
      <c r="B530" s="5"/>
      <c r="C530" s="5"/>
      <c r="D530" s="5"/>
      <c r="E530" s="5"/>
      <c r="F530" s="5"/>
    </row>
    <row r="531" spans="1:6" x14ac:dyDescent="0.25">
      <c r="A531" s="5"/>
      <c r="B531" s="5"/>
      <c r="C531" s="5"/>
      <c r="D531" s="5"/>
      <c r="E531" s="5"/>
      <c r="F531" s="5"/>
    </row>
    <row r="532" spans="1:6" x14ac:dyDescent="0.25">
      <c r="A532" s="5"/>
      <c r="B532" s="5"/>
      <c r="C532" s="5"/>
      <c r="D532" s="5"/>
      <c r="E532" s="5"/>
      <c r="F532" s="5"/>
    </row>
    <row r="533" spans="1:6" x14ac:dyDescent="0.25">
      <c r="A533" s="5"/>
      <c r="B533" s="5"/>
      <c r="C533" s="5"/>
      <c r="D533" s="5"/>
      <c r="E533" s="5"/>
      <c r="F533" s="5"/>
    </row>
    <row r="534" spans="1:6" x14ac:dyDescent="0.25">
      <c r="A534" s="5"/>
      <c r="B534" s="5"/>
      <c r="C534" s="5"/>
      <c r="D534" s="5"/>
      <c r="E534" s="5"/>
      <c r="F534" s="5"/>
    </row>
    <row r="535" spans="1:6" x14ac:dyDescent="0.25">
      <c r="A535" s="5"/>
      <c r="B535" s="5"/>
      <c r="C535" s="5"/>
      <c r="D535" s="5"/>
      <c r="E535" s="5"/>
      <c r="F535" s="5"/>
    </row>
    <row r="536" spans="1:6" x14ac:dyDescent="0.25">
      <c r="A536" s="5"/>
      <c r="B536" s="5"/>
      <c r="C536" s="5"/>
      <c r="D536" s="5"/>
      <c r="E536" s="5"/>
      <c r="F536" s="5"/>
    </row>
    <row r="537" spans="1:6" x14ac:dyDescent="0.25">
      <c r="A537" s="5"/>
      <c r="B537" s="5"/>
      <c r="C537" s="5"/>
      <c r="D537" s="5"/>
      <c r="E537" s="5"/>
      <c r="F537" s="5"/>
    </row>
    <row r="538" spans="1:6" x14ac:dyDescent="0.25">
      <c r="A538" s="5"/>
      <c r="B538" s="5"/>
      <c r="C538" s="5"/>
      <c r="D538" s="5"/>
      <c r="E538" s="5"/>
      <c r="F538" s="5"/>
    </row>
    <row r="539" spans="1:6" x14ac:dyDescent="0.25">
      <c r="A539" s="5"/>
      <c r="B539" s="5"/>
      <c r="C539" s="5"/>
      <c r="D539" s="5"/>
      <c r="E539" s="5"/>
      <c r="F539" s="5"/>
    </row>
    <row r="540" spans="1:6" x14ac:dyDescent="0.25">
      <c r="A540" s="5"/>
      <c r="B540" s="5"/>
      <c r="C540" s="5"/>
      <c r="D540" s="5"/>
      <c r="E540" s="5"/>
      <c r="F540" s="5"/>
    </row>
    <row r="541" spans="1:6" x14ac:dyDescent="0.25">
      <c r="A541" s="5"/>
      <c r="B541" s="5"/>
      <c r="C541" s="5"/>
      <c r="D541" s="5"/>
      <c r="E541" s="5"/>
      <c r="F541" s="5"/>
    </row>
    <row r="542" spans="1:6" x14ac:dyDescent="0.25">
      <c r="A542" s="5"/>
      <c r="B542" s="5"/>
      <c r="C542" s="5"/>
      <c r="D542" s="5"/>
      <c r="E542" s="5"/>
      <c r="F542" s="5"/>
    </row>
    <row r="543" spans="1:6" x14ac:dyDescent="0.25">
      <c r="A543" s="5"/>
      <c r="B543" s="5"/>
      <c r="C543" s="5"/>
      <c r="D543" s="5"/>
      <c r="E543" s="5"/>
      <c r="F543" s="5"/>
    </row>
    <row r="544" spans="1:6" x14ac:dyDescent="0.25">
      <c r="A544" s="5"/>
      <c r="B544" s="5"/>
      <c r="C544" s="5"/>
      <c r="D544" s="5"/>
      <c r="E544" s="5"/>
      <c r="F544" s="5"/>
    </row>
    <row r="545" spans="1:6" x14ac:dyDescent="0.25">
      <c r="A545" s="5"/>
      <c r="B545" s="5"/>
      <c r="C545" s="5"/>
      <c r="D545" s="5"/>
      <c r="E545" s="5"/>
      <c r="F545" s="5"/>
    </row>
    <row r="546" spans="1:6" x14ac:dyDescent="0.25">
      <c r="A546" s="5"/>
      <c r="B546" s="5"/>
      <c r="C546" s="5"/>
      <c r="D546" s="5"/>
      <c r="E546" s="5"/>
      <c r="F546" s="5"/>
    </row>
    <row r="547" spans="1:6" x14ac:dyDescent="0.25">
      <c r="A547" s="5"/>
      <c r="B547" s="5"/>
      <c r="C547" s="5"/>
      <c r="D547" s="5"/>
      <c r="E547" s="5"/>
      <c r="F547" s="5"/>
    </row>
    <row r="548" spans="1:6" x14ac:dyDescent="0.25">
      <c r="A548" s="5"/>
      <c r="B548" s="5"/>
      <c r="C548" s="5"/>
      <c r="D548" s="5"/>
      <c r="E548" s="5"/>
      <c r="F548" s="5"/>
    </row>
    <row r="549" spans="1:6" x14ac:dyDescent="0.25">
      <c r="A549" s="5"/>
      <c r="B549" s="5"/>
      <c r="C549" s="5"/>
      <c r="D549" s="5"/>
      <c r="E549" s="5"/>
      <c r="F549" s="5"/>
    </row>
  </sheetData>
  <mergeCells count="15">
    <mergeCell ref="I3:O3"/>
    <mergeCell ref="I4:O4"/>
    <mergeCell ref="J6:L6"/>
    <mergeCell ref="M6:O6"/>
    <mergeCell ref="B5:G5"/>
    <mergeCell ref="J5:O5"/>
    <mergeCell ref="A64:D64"/>
    <mergeCell ref="A66:A67"/>
    <mergeCell ref="B66:B67"/>
    <mergeCell ref="C66:E66"/>
    <mergeCell ref="B1:D1"/>
    <mergeCell ref="A3:G3"/>
    <mergeCell ref="A4:G4"/>
    <mergeCell ref="B6:D6"/>
    <mergeCell ref="E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72"/>
  <sheetViews>
    <sheetView workbookViewId="0">
      <selection activeCell="E14" sqref="E14"/>
    </sheetView>
  </sheetViews>
  <sheetFormatPr defaultRowHeight="15" x14ac:dyDescent="0.25"/>
  <cols>
    <col min="2" max="7" width="16.7109375" customWidth="1"/>
  </cols>
  <sheetData>
    <row r="1" spans="1:7" x14ac:dyDescent="0.25">
      <c r="B1" s="19" t="s">
        <v>21</v>
      </c>
    </row>
    <row r="3" spans="1:7" x14ac:dyDescent="0.25">
      <c r="A3" s="89" t="s">
        <v>1</v>
      </c>
      <c r="B3" s="89"/>
      <c r="C3" s="89"/>
      <c r="D3" s="89"/>
      <c r="E3" s="89"/>
      <c r="F3" s="89"/>
      <c r="G3" s="89"/>
    </row>
    <row r="4" spans="1:7" x14ac:dyDescent="0.25">
      <c r="A4" s="89" t="s">
        <v>2</v>
      </c>
      <c r="B4" s="89"/>
      <c r="C4" s="89"/>
      <c r="D4" s="89"/>
      <c r="E4" s="89"/>
      <c r="F4" s="89"/>
      <c r="G4" s="89"/>
    </row>
    <row r="5" spans="1:7" x14ac:dyDescent="0.25">
      <c r="A5" s="44"/>
      <c r="B5" s="93" t="s">
        <v>3</v>
      </c>
      <c r="C5" s="94"/>
      <c r="D5" s="94"/>
      <c r="E5" s="94"/>
      <c r="F5" s="94"/>
      <c r="G5" s="95"/>
    </row>
    <row r="6" spans="1:7" x14ac:dyDescent="0.25">
      <c r="A6" s="44"/>
      <c r="B6" s="87" t="s">
        <v>4</v>
      </c>
      <c r="C6" s="87"/>
      <c r="D6" s="87"/>
      <c r="E6" s="87" t="s">
        <v>5</v>
      </c>
      <c r="F6" s="87"/>
      <c r="G6" s="87"/>
    </row>
    <row r="7" spans="1:7" ht="30" x14ac:dyDescent="0.25">
      <c r="A7" s="43" t="s">
        <v>6</v>
      </c>
      <c r="B7" s="43" t="s">
        <v>7</v>
      </c>
      <c r="C7" s="43" t="s">
        <v>8</v>
      </c>
      <c r="D7" s="43" t="s">
        <v>9</v>
      </c>
      <c r="E7" s="43" t="s">
        <v>7</v>
      </c>
      <c r="F7" s="43" t="s">
        <v>8</v>
      </c>
      <c r="G7" s="43" t="s">
        <v>9</v>
      </c>
    </row>
    <row r="8" spans="1:7" x14ac:dyDescent="0.25">
      <c r="A8" s="10">
        <v>7</v>
      </c>
      <c r="B8" s="32">
        <v>8.4185443810335311E-2</v>
      </c>
      <c r="C8" s="32">
        <v>0.10497366453176556</v>
      </c>
      <c r="D8" s="101">
        <v>0.10497366453176558</v>
      </c>
      <c r="E8" s="32">
        <v>8.4185443810335339E-2</v>
      </c>
      <c r="F8" s="32">
        <v>0.10497366453176558</v>
      </c>
      <c r="G8" s="32">
        <v>0.10497366453176553</v>
      </c>
    </row>
    <row r="9" spans="1:7" x14ac:dyDescent="0.25">
      <c r="A9" s="10">
        <v>8</v>
      </c>
      <c r="B9" s="32">
        <v>8.4199369061426374E-2</v>
      </c>
      <c r="C9" s="32">
        <v>0.10499213225001314</v>
      </c>
      <c r="D9" s="32">
        <v>0.10502908291381371</v>
      </c>
      <c r="E9" s="32">
        <v>8.4196062763454649E-2</v>
      </c>
      <c r="F9" s="32">
        <v>0.10498774736836151</v>
      </c>
      <c r="G9" s="32">
        <v>0.10501592189573672</v>
      </c>
    </row>
    <row r="10" spans="1:7" x14ac:dyDescent="0.25">
      <c r="A10" s="10">
        <v>9</v>
      </c>
      <c r="B10" s="32">
        <v>8.4231266919964354E-2</v>
      </c>
      <c r="C10" s="101">
        <v>0.10503443769280192</v>
      </c>
      <c r="D10" s="101">
        <v>0.10515595460770852</v>
      </c>
      <c r="E10" s="101">
        <v>8.4217840764772289E-2</v>
      </c>
      <c r="F10" s="101">
        <v>0.10501663046718993</v>
      </c>
      <c r="G10" s="101">
        <v>0.10510255336812553</v>
      </c>
    </row>
    <row r="11" spans="1:7" x14ac:dyDescent="0.25">
      <c r="A11" s="10">
        <v>10</v>
      </c>
      <c r="B11" s="32">
        <v>8.4282621201420632E-2</v>
      </c>
      <c r="C11" s="101">
        <v>0.1051025547550995</v>
      </c>
      <c r="D11" s="101">
        <v>0.10536022006609555</v>
      </c>
      <c r="E11" s="101">
        <v>8.4250140888740083E-2</v>
      </c>
      <c r="F11" s="101">
        <v>0.10505947139659441</v>
      </c>
      <c r="G11" s="101">
        <v>0.10523106057442937</v>
      </c>
    </row>
    <row r="12" spans="1:7" x14ac:dyDescent="0.25">
      <c r="A12" s="10">
        <v>11</v>
      </c>
      <c r="B12" s="32">
        <v>8.4354082387013724E-2</v>
      </c>
      <c r="C12" s="101">
        <v>0.10519735624744027</v>
      </c>
      <c r="D12" s="101">
        <v>0.1056446985414166</v>
      </c>
      <c r="E12" s="101">
        <v>8.429361323612615E-2</v>
      </c>
      <c r="F12" s="101">
        <v>0.105117135868802</v>
      </c>
      <c r="G12" s="101">
        <v>0.10540412179657342</v>
      </c>
    </row>
    <row r="13" spans="1:7" x14ac:dyDescent="0.25">
      <c r="A13" s="10">
        <v>12</v>
      </c>
      <c r="B13" s="32">
        <v>8.4446443989524431E-2</v>
      </c>
      <c r="C13" s="101">
        <v>0.1053199092810911</v>
      </c>
      <c r="D13" s="101">
        <v>0.10601299757749127</v>
      </c>
      <c r="E13" s="101">
        <v>8.4348735653951623E-2</v>
      </c>
      <c r="F13" s="101">
        <v>0.10519026261257423</v>
      </c>
      <c r="G13" s="101">
        <v>0.10562380058663608</v>
      </c>
    </row>
    <row r="14" spans="1:7" x14ac:dyDescent="0.25">
      <c r="A14" s="10">
        <v>13</v>
      </c>
      <c r="B14" s="32">
        <v>8.4560649193895832E-2</v>
      </c>
      <c r="C14" s="101">
        <v>0.10547148478956621</v>
      </c>
      <c r="D14" s="101">
        <v>0.10646957039168849</v>
      </c>
      <c r="E14" s="101">
        <v>8.4416109070156675E-2</v>
      </c>
      <c r="F14" s="101">
        <v>0.10527965531851902</v>
      </c>
      <c r="G14" s="101">
        <v>0.10589272912461979</v>
      </c>
    </row>
    <row r="15" spans="1:7" x14ac:dyDescent="0.25">
      <c r="A15" s="10">
        <v>14</v>
      </c>
      <c r="B15" s="32">
        <v>8.4697598494467091E-2</v>
      </c>
      <c r="C15" s="101">
        <v>0.1056533029947351</v>
      </c>
      <c r="D15" s="101">
        <v>0.10701899250104566</v>
      </c>
      <c r="E15" s="101">
        <v>8.4496362487482629E-2</v>
      </c>
      <c r="F15" s="101">
        <v>0.1053861568957203</v>
      </c>
      <c r="G15" s="101">
        <v>0.106213744886774</v>
      </c>
    </row>
    <row r="16" spans="1:7" x14ac:dyDescent="0.25">
      <c r="A16" s="10">
        <v>15</v>
      </c>
      <c r="B16" s="32">
        <v>8.4858150667038612E-2</v>
      </c>
      <c r="C16" s="101">
        <v>0.10586653528618388</v>
      </c>
      <c r="D16" s="101">
        <v>0.10766600607504342</v>
      </c>
      <c r="E16" s="101">
        <v>8.4590155002127937E-2</v>
      </c>
      <c r="F16" s="101">
        <v>0.1055106524434192</v>
      </c>
      <c r="G16" s="101">
        <v>0.10658991425908149</v>
      </c>
    </row>
    <row r="17" spans="1:7" x14ac:dyDescent="0.25">
      <c r="A17" s="10">
        <v>16</v>
      </c>
      <c r="B17" s="32">
        <v>8.5043150084610622E-2</v>
      </c>
      <c r="C17" s="101">
        <v>0.10610797568937863</v>
      </c>
      <c r="D17" s="101">
        <v>0.10840204192862922</v>
      </c>
      <c r="E17" s="101">
        <v>8.469804638799415E-2</v>
      </c>
      <c r="F17" s="101">
        <v>0.1056505942485069</v>
      </c>
      <c r="G17" s="101">
        <v>0.10701388264977559</v>
      </c>
    </row>
    <row r="18" spans="1:7" x14ac:dyDescent="0.25">
      <c r="A18" s="10">
        <v>17</v>
      </c>
      <c r="B18" s="32">
        <v>8.5091123587043224E-2</v>
      </c>
      <c r="C18" s="101">
        <v>0.10617059920483966</v>
      </c>
      <c r="D18" s="101">
        <v>0.1085936035306798</v>
      </c>
      <c r="E18" s="101">
        <v>8.4697111722932247E-2</v>
      </c>
      <c r="F18" s="101">
        <v>0.10564929089083712</v>
      </c>
      <c r="G18" s="101">
        <v>0.10700986236591702</v>
      </c>
    </row>
    <row r="19" spans="1:7" x14ac:dyDescent="0.25">
      <c r="A19" s="10">
        <v>18</v>
      </c>
      <c r="B19" s="32">
        <v>8.5103891517706434E-2</v>
      </c>
      <c r="C19" s="101">
        <v>0.10618728531458795</v>
      </c>
      <c r="D19" s="101">
        <v>0.10864462979946941</v>
      </c>
      <c r="E19" s="101">
        <v>8.4694526064029774E-2</v>
      </c>
      <c r="F19" s="101">
        <v>0.10564616933461769</v>
      </c>
      <c r="G19" s="101">
        <v>0.10700028643446695</v>
      </c>
    </row>
    <row r="20" spans="1:7" x14ac:dyDescent="0.25">
      <c r="A20" s="10">
        <v>19</v>
      </c>
      <c r="B20" s="32">
        <v>8.5108359043483364E-2</v>
      </c>
      <c r="C20" s="101">
        <v>0.10619322294553421</v>
      </c>
      <c r="D20" s="101">
        <v>0.10866272038548766</v>
      </c>
      <c r="E20" s="101">
        <v>8.470421846031026E-2</v>
      </c>
      <c r="F20" s="101">
        <v>0.10565894532597817</v>
      </c>
      <c r="G20" s="101">
        <v>0.10703897649846798</v>
      </c>
    </row>
    <row r="21" spans="1:7" x14ac:dyDescent="0.25">
      <c r="A21" s="10">
        <v>20</v>
      </c>
      <c r="B21" s="32">
        <v>8.5113881636749794E-2</v>
      </c>
      <c r="C21" s="101">
        <v>0.10620053146664592</v>
      </c>
      <c r="D21" s="101">
        <v>0.10868502286006522</v>
      </c>
      <c r="E21" s="101">
        <v>8.4712639599952871E-2</v>
      </c>
      <c r="F21" s="101">
        <v>0.10567009591448462</v>
      </c>
      <c r="G21" s="101">
        <v>0.10707273533735383</v>
      </c>
    </row>
    <row r="22" spans="1:7" x14ac:dyDescent="0.25">
      <c r="A22" s="10">
        <v>21</v>
      </c>
      <c r="B22" s="32">
        <v>8.5119422899090705E-2</v>
      </c>
      <c r="C22" s="101">
        <v>0.1062078334361041</v>
      </c>
      <c r="D22" s="101">
        <v>0.10870731463732226</v>
      </c>
      <c r="E22" s="101">
        <v>8.4722079040131709E-2</v>
      </c>
      <c r="F22" s="101">
        <v>0.1056825677053546</v>
      </c>
      <c r="G22" s="101">
        <v>0.10711050848250751</v>
      </c>
    </row>
    <row r="23" spans="1:7" x14ac:dyDescent="0.25">
      <c r="A23" s="10">
        <v>22</v>
      </c>
      <c r="B23" s="32">
        <v>8.5123913011087723E-2</v>
      </c>
      <c r="C23" s="101">
        <v>0.10621376984462703</v>
      </c>
      <c r="D23" s="101">
        <v>0.10872541495167552</v>
      </c>
      <c r="E23" s="101">
        <v>8.47317048332967E-2</v>
      </c>
      <c r="F23" s="101">
        <v>0.10569528721836634</v>
      </c>
      <c r="G23" s="101">
        <v>0.10714902929632425</v>
      </c>
    </row>
    <row r="24" spans="1:7" x14ac:dyDescent="0.25">
      <c r="A24" s="10">
        <v>23</v>
      </c>
      <c r="B24" s="32">
        <v>8.5128388607185537E-2</v>
      </c>
      <c r="C24" s="101">
        <v>0.10621971848264933</v>
      </c>
      <c r="D24" s="101">
        <v>0.10874354867769059</v>
      </c>
      <c r="E24" s="101">
        <v>8.474172364445727E-2</v>
      </c>
      <c r="F24" s="101">
        <v>0.10570852890585129</v>
      </c>
      <c r="G24" s="101">
        <v>0.10718912553029032</v>
      </c>
    </row>
    <row r="25" spans="1:7" x14ac:dyDescent="0.25">
      <c r="A25" s="10">
        <v>24</v>
      </c>
      <c r="B25" s="32">
        <v>8.5133919755103163E-2</v>
      </c>
      <c r="C25" s="101">
        <v>0.10622703870716151</v>
      </c>
      <c r="D25" s="101">
        <v>0.10876589883728344</v>
      </c>
      <c r="E25" s="101">
        <v>8.4752449331195689E-2</v>
      </c>
      <c r="F25" s="101">
        <v>0.10572270959447426</v>
      </c>
      <c r="G25" s="101">
        <v>0.10723205587161892</v>
      </c>
    </row>
    <row r="26" spans="1:7" x14ac:dyDescent="0.25">
      <c r="A26" s="10">
        <v>25</v>
      </c>
      <c r="B26" s="32">
        <v>8.5139469870699189E-2</v>
      </c>
      <c r="C26" s="32">
        <v>0.10623435276441033</v>
      </c>
      <c r="D26" s="32">
        <v>0.10878823992075673</v>
      </c>
      <c r="E26" s="32">
        <v>8.4764508233512767E-2</v>
      </c>
      <c r="F26" s="32">
        <v>0.10573869234259294</v>
      </c>
      <c r="G26" s="32">
        <v>0.10728042828960181</v>
      </c>
    </row>
    <row r="27" spans="1:7" x14ac:dyDescent="0.25">
      <c r="A27" s="10">
        <v>26</v>
      </c>
      <c r="B27" s="32">
        <v>8.5143968900104686E-2</v>
      </c>
      <c r="C27" s="32">
        <v>0.10624030129415617</v>
      </c>
      <c r="D27" s="32">
        <v>0.10880638786421368</v>
      </c>
      <c r="E27" s="32">
        <v>8.4779612838772153E-2</v>
      </c>
      <c r="F27" s="32">
        <v>0.10575868914717086</v>
      </c>
      <c r="G27" s="32">
        <v>0.10734096829699924</v>
      </c>
    </row>
    <row r="28" spans="1:7" x14ac:dyDescent="0.25">
      <c r="A28" s="10">
        <v>27</v>
      </c>
      <c r="B28" s="32">
        <v>8.5149455001066465E-2</v>
      </c>
      <c r="C28" s="32">
        <v>0.10624756189823482</v>
      </c>
      <c r="D28" s="32">
        <v>0.10882848933834605</v>
      </c>
      <c r="E28" s="32">
        <v>8.4797300224493458E-2</v>
      </c>
      <c r="F28" s="32">
        <v>0.10578211684054802</v>
      </c>
      <c r="G28" s="32">
        <v>0.10741190840573103</v>
      </c>
    </row>
    <row r="29" spans="1:7" x14ac:dyDescent="0.25">
      <c r="A29" s="10">
        <v>28</v>
      </c>
      <c r="B29" s="32">
        <v>8.5157467261117697E-2</v>
      </c>
      <c r="C29" s="32">
        <v>0.1062582119025945</v>
      </c>
      <c r="D29" s="32">
        <v>0.1088608340674891</v>
      </c>
      <c r="E29" s="32">
        <v>8.4818560240445456E-2</v>
      </c>
      <c r="F29" s="32">
        <v>0.10581029054757032</v>
      </c>
      <c r="G29" s="32">
        <v>0.10749724599712068</v>
      </c>
    </row>
    <row r="30" spans="1:7" x14ac:dyDescent="0.25">
      <c r="A30" s="10">
        <v>29</v>
      </c>
      <c r="B30" s="32">
        <v>8.517086796326262E-2</v>
      </c>
      <c r="C30" s="32">
        <v>0.10627599327416115</v>
      </c>
      <c r="D30" s="32">
        <v>0.1089148424593647</v>
      </c>
      <c r="E30" s="32">
        <v>8.4844215310599755E-2</v>
      </c>
      <c r="F30" s="32">
        <v>0.10584427211907285</v>
      </c>
      <c r="G30" s="32">
        <v>0.10760023328952253</v>
      </c>
    </row>
    <row r="31" spans="1:7" x14ac:dyDescent="0.25">
      <c r="A31" s="10">
        <v>30</v>
      </c>
      <c r="B31" s="32">
        <v>8.5190875095894306E-2</v>
      </c>
      <c r="C31" s="32">
        <v>0.1063025257943075</v>
      </c>
      <c r="D31" s="32">
        <v>0.10899541087793964</v>
      </c>
      <c r="E31" s="32">
        <v>8.4874048389853629E-2</v>
      </c>
      <c r="F31" s="32">
        <v>0.10588377427011914</v>
      </c>
      <c r="G31" s="32">
        <v>0.10772002010516361</v>
      </c>
    </row>
    <row r="32" spans="1:7" x14ac:dyDescent="0.25">
      <c r="A32" s="10">
        <v>31</v>
      </c>
      <c r="B32" s="32">
        <v>8.5218751304436152E-2</v>
      </c>
      <c r="C32" s="32">
        <v>0.10633955233337629</v>
      </c>
      <c r="D32" s="32">
        <v>0.10910783969376658</v>
      </c>
      <c r="E32" s="32">
        <v>8.4907836435079681E-2</v>
      </c>
      <c r="F32" s="32">
        <v>0.10592853313522813</v>
      </c>
      <c r="G32" s="32">
        <v>0.10785582884310775</v>
      </c>
    </row>
    <row r="33" spans="1:7" x14ac:dyDescent="0.25">
      <c r="A33" s="10">
        <v>32</v>
      </c>
      <c r="B33" s="32">
        <v>8.5258250666535987E-2</v>
      </c>
      <c r="C33" s="32">
        <v>0.10639206631685534</v>
      </c>
      <c r="D33" s="32">
        <v>0.10926746985696907</v>
      </c>
      <c r="E33" s="32">
        <v>8.494631670037095E-2</v>
      </c>
      <c r="F33" s="32">
        <v>0.10597949815577869</v>
      </c>
      <c r="G33" s="32">
        <v>0.10801060116308357</v>
      </c>
    </row>
    <row r="34" spans="1:7" x14ac:dyDescent="0.25">
      <c r="A34" s="10">
        <v>33</v>
      </c>
      <c r="B34" s="32">
        <v>8.5313361587396982E-2</v>
      </c>
      <c r="C34" s="32">
        <v>0.1064653126552968</v>
      </c>
      <c r="D34" s="32">
        <v>0.10949053921479417</v>
      </c>
      <c r="E34" s="32">
        <v>8.498938137001695E-2</v>
      </c>
      <c r="F34" s="32">
        <v>0.10603646498644796</v>
      </c>
      <c r="G34" s="32">
        <v>0.10818375220849807</v>
      </c>
    </row>
    <row r="35" spans="1:7" x14ac:dyDescent="0.25">
      <c r="A35" s="10">
        <v>34</v>
      </c>
      <c r="B35" s="32">
        <v>8.5386174672118106E-2</v>
      </c>
      <c r="C35" s="32">
        <v>0.10656208010144427</v>
      </c>
      <c r="D35" s="32">
        <v>0.10978586815881665</v>
      </c>
      <c r="E35" s="32">
        <v>8.5034683282378537E-2</v>
      </c>
      <c r="F35" s="32">
        <v>0.10609644177206756</v>
      </c>
      <c r="G35" s="32">
        <v>0.10836615672653867</v>
      </c>
    </row>
    <row r="36" spans="1:7" x14ac:dyDescent="0.25">
      <c r="A36" s="10">
        <v>35</v>
      </c>
      <c r="B36" s="32">
        <v>8.547915677773836E-2</v>
      </c>
      <c r="C36" s="32">
        <v>0.10668540902236155</v>
      </c>
      <c r="D36" s="32">
        <v>0.11016318400188474</v>
      </c>
      <c r="E36" s="32">
        <v>8.5084373302833083E-2</v>
      </c>
      <c r="F36" s="32">
        <v>0.10616225666174857</v>
      </c>
      <c r="G36" s="32">
        <v>0.10856647458817366</v>
      </c>
    </row>
    <row r="37" spans="1:7" x14ac:dyDescent="0.25">
      <c r="A37" s="10">
        <v>36</v>
      </c>
      <c r="B37" s="32">
        <v>8.5585569894291641E-2</v>
      </c>
      <c r="C37" s="32">
        <v>0.10682647708892475</v>
      </c>
      <c r="D37" s="32">
        <v>0.11059562133059012</v>
      </c>
      <c r="E37" s="32">
        <v>8.5139803893778329E-2</v>
      </c>
      <c r="F37" s="32">
        <v>0.10623558352502444</v>
      </c>
      <c r="G37" s="32">
        <v>0.10878986064830887</v>
      </c>
    </row>
    <row r="38" spans="1:7" x14ac:dyDescent="0.25">
      <c r="A38" s="10">
        <v>37</v>
      </c>
      <c r="B38" s="32">
        <v>8.5702833894699959E-2</v>
      </c>
      <c r="C38" s="32">
        <v>0.10698199017034403</v>
      </c>
      <c r="D38" s="32">
        <v>0.11107322310591695</v>
      </c>
      <c r="E38" s="32">
        <v>8.519789506232528E-2</v>
      </c>
      <c r="F38" s="32">
        <v>0.10631251950960463</v>
      </c>
      <c r="G38" s="32">
        <v>0.10902435817624895</v>
      </c>
    </row>
    <row r="39" spans="1:7" x14ac:dyDescent="0.25">
      <c r="A39" s="10">
        <v>38</v>
      </c>
      <c r="B39" s="32">
        <v>8.5833079607614257E-2</v>
      </c>
      <c r="C39" s="32">
        <v>0.10715466930382925</v>
      </c>
      <c r="D39" s="32">
        <v>0.11160463173286937</v>
      </c>
      <c r="E39" s="32">
        <v>8.5262287206736898E-2</v>
      </c>
      <c r="F39" s="32">
        <v>0.10639781182895489</v>
      </c>
      <c r="G39" s="32">
        <v>0.10928454684220433</v>
      </c>
    </row>
    <row r="40" spans="1:7" x14ac:dyDescent="0.25">
      <c r="A40" s="10">
        <v>39</v>
      </c>
      <c r="B40" s="32">
        <v>8.5975005247946518E-2</v>
      </c>
      <c r="C40" s="32">
        <v>0.10734292364340262</v>
      </c>
      <c r="D40" s="32">
        <v>0.11218497433548628</v>
      </c>
      <c r="E40" s="32">
        <v>8.5333734472677697E-2</v>
      </c>
      <c r="F40" s="32">
        <v>0.10649246707084206</v>
      </c>
      <c r="G40" s="32">
        <v>0.10957356420053863</v>
      </c>
    </row>
    <row r="41" spans="1:7" x14ac:dyDescent="0.25">
      <c r="A41" s="10">
        <v>40</v>
      </c>
      <c r="B41" s="32">
        <v>8.613187939136073E-2</v>
      </c>
      <c r="C41" s="32">
        <v>0.1075510913440946</v>
      </c>
      <c r="D41" s="32">
        <v>0.11282788117442842</v>
      </c>
      <c r="E41" s="32">
        <v>8.5413121636895392E-2</v>
      </c>
      <c r="F41" s="32">
        <v>0.10659773000804205</v>
      </c>
      <c r="G41" s="32">
        <v>0.10989531352938413</v>
      </c>
    </row>
    <row r="42" spans="1:7" x14ac:dyDescent="0.25">
      <c r="A42" s="10">
        <v>41</v>
      </c>
      <c r="B42" s="32">
        <v>8.6306521047397042E-2</v>
      </c>
      <c r="C42" s="32">
        <v>0.10778301611184239</v>
      </c>
      <c r="D42" s="32">
        <v>0.11354557462174915</v>
      </c>
      <c r="E42" s="32">
        <v>8.550401440816098E-2</v>
      </c>
      <c r="F42" s="32">
        <v>0.10671822354897974</v>
      </c>
      <c r="G42" s="32">
        <v>0.11026417385006819</v>
      </c>
    </row>
    <row r="43" spans="1:7" x14ac:dyDescent="0.25">
      <c r="A43" s="10">
        <v>42</v>
      </c>
      <c r="B43" s="32">
        <v>8.6504238287002003E-2</v>
      </c>
      <c r="C43" s="32">
        <v>0.10804574120558878</v>
      </c>
      <c r="D43" s="32">
        <v>0.11436067549747223</v>
      </c>
      <c r="E43" s="32">
        <v>8.5605610290155829E-2</v>
      </c>
      <c r="F43" s="32">
        <v>0.10685292104313768</v>
      </c>
      <c r="G43" s="32">
        <v>0.11067716673501961</v>
      </c>
    </row>
    <row r="44" spans="1:7" x14ac:dyDescent="0.25">
      <c r="A44" s="10">
        <v>43</v>
      </c>
      <c r="B44" s="32">
        <v>8.6728294946408796E-2</v>
      </c>
      <c r="C44" s="32">
        <v>0.10834359910362761</v>
      </c>
      <c r="D44" s="32">
        <v>0.11528777089347128</v>
      </c>
      <c r="E44" s="32">
        <v>8.5718255088006415E-2</v>
      </c>
      <c r="F44" s="32">
        <v>0.10700229271054532</v>
      </c>
      <c r="G44" s="32">
        <v>0.11113594962130192</v>
      </c>
    </row>
    <row r="45" spans="1:7" x14ac:dyDescent="0.25">
      <c r="A45" s="10">
        <v>44</v>
      </c>
      <c r="B45" s="32">
        <v>8.6979831277764652E-2</v>
      </c>
      <c r="C45" s="32">
        <v>0.10867823236353429</v>
      </c>
      <c r="D45" s="32">
        <v>0.11633335527813903</v>
      </c>
      <c r="E45" s="32">
        <v>8.5842209324068164E-2</v>
      </c>
      <c r="F45" s="32">
        <v>0.10716669680966501</v>
      </c>
      <c r="G45" s="32">
        <v>0.11164188747533746</v>
      </c>
    </row>
    <row r="46" spans="1:7" x14ac:dyDescent="0.25">
      <c r="A46" s="10">
        <v>45</v>
      </c>
      <c r="B46" s="32">
        <v>8.7262442925409037E-2</v>
      </c>
      <c r="C46" s="32">
        <v>0.10905437812132726</v>
      </c>
      <c r="D46" s="32">
        <v>0.1175142653193256</v>
      </c>
      <c r="E46" s="32">
        <v>8.5977645631317823E-2</v>
      </c>
      <c r="F46" s="32">
        <v>0.10734637610665482</v>
      </c>
      <c r="G46" s="32">
        <v>0.11219604510739849</v>
      </c>
    </row>
    <row r="47" spans="1:7" x14ac:dyDescent="0.25">
      <c r="A47" s="10">
        <v>46</v>
      </c>
      <c r="B47" s="32">
        <v>8.7575823947592862E-2</v>
      </c>
      <c r="C47" s="32">
        <v>0.1094717081697595</v>
      </c>
      <c r="D47" s="32">
        <v>0.11883150581648798</v>
      </c>
      <c r="E47" s="32">
        <v>8.6124946265755356E-2</v>
      </c>
      <c r="F47" s="32">
        <v>0.10754185414690523</v>
      </c>
      <c r="G47" s="32">
        <v>0.11280038668202486</v>
      </c>
    </row>
    <row r="48" spans="1:7" x14ac:dyDescent="0.25">
      <c r="A48" s="10">
        <v>47</v>
      </c>
      <c r="B48" s="32">
        <v>8.7920260925927501E-2</v>
      </c>
      <c r="C48" s="32">
        <v>0.10993046051656356</v>
      </c>
      <c r="D48" s="32">
        <v>0.12028791148154966</v>
      </c>
      <c r="E48" s="32">
        <v>8.6284409849084975E-2</v>
      </c>
      <c r="F48" s="32">
        <v>0.10775351271353419</v>
      </c>
      <c r="G48" s="32">
        <v>0.11345650735750332</v>
      </c>
    </row>
    <row r="49" spans="1:7" x14ac:dyDescent="0.25">
      <c r="A49" s="10">
        <v>48</v>
      </c>
      <c r="B49" s="32">
        <v>8.8288518320356696E-2</v>
      </c>
      <c r="C49" s="32">
        <v>0.11042134130948252</v>
      </c>
      <c r="D49" s="32">
        <v>0.12185473972262396</v>
      </c>
      <c r="E49" s="32">
        <v>8.6455765085053954E-2</v>
      </c>
      <c r="F49" s="32">
        <v>0.10798103994120153</v>
      </c>
      <c r="G49" s="32">
        <v>0.11416375916531162</v>
      </c>
    </row>
    <row r="50" spans="1:7" x14ac:dyDescent="0.25">
      <c r="A50" s="10">
        <v>49</v>
      </c>
      <c r="B50" s="32">
        <v>8.8684259135321228E-2</v>
      </c>
      <c r="C50" s="32">
        <v>0.11094923972908095</v>
      </c>
      <c r="D50" s="32">
        <v>0.12354879040235368</v>
      </c>
      <c r="E50" s="32">
        <v>8.6641115805116922E-2</v>
      </c>
      <c r="F50" s="32">
        <v>0.10822719588659131</v>
      </c>
      <c r="G50" s="32">
        <v>0.11493099547038799</v>
      </c>
    </row>
    <row r="51" spans="1:7" x14ac:dyDescent="0.25">
      <c r="A51" s="10">
        <v>50</v>
      </c>
      <c r="B51" s="32">
        <v>8.9108673834347576E-2</v>
      </c>
      <c r="C51" s="32">
        <v>0.11151602308626828</v>
      </c>
      <c r="D51" s="32">
        <v>0.12537682715596898</v>
      </c>
      <c r="E51" s="32">
        <v>8.6840973466190019E-2</v>
      </c>
      <c r="F51" s="32">
        <v>0.10849278427529689</v>
      </c>
      <c r="G51" s="32">
        <v>0.11576083990296424</v>
      </c>
    </row>
    <row r="52" spans="1:7" x14ac:dyDescent="0.25">
      <c r="A52" s="10">
        <v>51</v>
      </c>
      <c r="B52" s="32">
        <v>8.9569796251561307E-2</v>
      </c>
      <c r="C52" s="32">
        <v>0.1121326332424474</v>
      </c>
      <c r="D52" s="32">
        <v>0.12737610674927993</v>
      </c>
      <c r="E52" s="32">
        <v>8.7059841315309291E-2</v>
      </c>
      <c r="F52" s="32">
        <v>0.1087837797887225</v>
      </c>
      <c r="G52" s="32">
        <v>0.11667240291014798</v>
      </c>
    </row>
    <row r="53" spans="1:7" x14ac:dyDescent="0.25">
      <c r="A53" s="10">
        <v>52</v>
      </c>
      <c r="B53" s="32">
        <v>9.0077731545501347E-2</v>
      </c>
      <c r="C53" s="32">
        <v>0.11281275350650978</v>
      </c>
      <c r="D53" s="32">
        <v>0.12959493113397708</v>
      </c>
      <c r="E53" s="32">
        <v>8.7300529506858932E-2</v>
      </c>
      <c r="F53" s="32">
        <v>0.10910404126410041</v>
      </c>
      <c r="G53" s="32">
        <v>0.11767831904437495</v>
      </c>
    </row>
    <row r="54" spans="1:7" x14ac:dyDescent="0.25">
      <c r="A54" s="10">
        <v>53</v>
      </c>
      <c r="B54" s="32">
        <v>9.0641632199977049E-2</v>
      </c>
      <c r="C54" s="32">
        <v>0.11356890178065514</v>
      </c>
      <c r="D54" s="32">
        <v>0.13207999808190238</v>
      </c>
      <c r="E54" s="32">
        <v>8.7568772675334111E-2</v>
      </c>
      <c r="F54" s="32">
        <v>0.10946128515273065</v>
      </c>
      <c r="G54" s="32">
        <v>0.1188039958617145</v>
      </c>
    </row>
    <row r="55" spans="1:7" x14ac:dyDescent="0.25">
      <c r="A55" s="10">
        <v>54</v>
      </c>
      <c r="B55" s="32">
        <v>9.1271012261460241E-2</v>
      </c>
      <c r="C55" s="32">
        <v>0.11441403299323677</v>
      </c>
      <c r="D55" s="32">
        <v>0.13488223642054914</v>
      </c>
      <c r="E55" s="32">
        <v>8.7870980186791098E-2</v>
      </c>
      <c r="F55" s="32">
        <v>0.10986405662144226</v>
      </c>
      <c r="G55" s="32">
        <v>0.12007832248795346</v>
      </c>
    </row>
    <row r="56" spans="1:7" x14ac:dyDescent="0.25">
      <c r="A56" s="10">
        <v>55</v>
      </c>
      <c r="B56" s="32">
        <v>9.1971314276580826E-2</v>
      </c>
      <c r="C56" s="32">
        <v>0.11535578015183054</v>
      </c>
      <c r="D56" s="32">
        <v>0.13803656454359656</v>
      </c>
      <c r="E56" s="32">
        <v>8.8211477315648754E-2</v>
      </c>
      <c r="F56" s="32">
        <v>0.11031834429700524</v>
      </c>
      <c r="G56" s="32">
        <v>0.12152261801721463</v>
      </c>
    </row>
    <row r="57" spans="1:7" x14ac:dyDescent="0.25">
      <c r="A57" s="10">
        <v>56</v>
      </c>
      <c r="B57" s="32">
        <v>9.2746319897139995E-2</v>
      </c>
      <c r="C57" s="32">
        <v>0.11639961707915307</v>
      </c>
      <c r="D57" s="32">
        <v>0.14157167682908769</v>
      </c>
      <c r="E57" s="32">
        <v>8.8599455371464894E-2</v>
      </c>
      <c r="F57" s="32">
        <v>0.110836354248493</v>
      </c>
      <c r="G57" s="32">
        <v>0.12317955985813915</v>
      </c>
    </row>
    <row r="58" spans="1:7" x14ac:dyDescent="0.25">
      <c r="A58" s="10">
        <v>57</v>
      </c>
      <c r="B58" s="32">
        <v>9.359828254172968E-2</v>
      </c>
      <c r="C58" s="32">
        <v>0.11754906476297472</v>
      </c>
      <c r="D58" s="32">
        <v>0.14550941262522452</v>
      </c>
      <c r="E58" s="32">
        <v>8.9037908401843419E-2</v>
      </c>
      <c r="F58" s="32">
        <v>0.11142203494543777</v>
      </c>
      <c r="G58" s="32">
        <v>0.12506558849451876</v>
      </c>
    </row>
    <row r="59" spans="1:7" x14ac:dyDescent="0.25">
      <c r="A59" s="10">
        <v>58</v>
      </c>
      <c r="B59" s="32">
        <v>9.4529110997650725E-2</v>
      </c>
      <c r="C59" s="32">
        <v>0.11880744260739938</v>
      </c>
      <c r="D59" s="32">
        <v>0.14986962676401197</v>
      </c>
      <c r="E59" s="32">
        <v>8.952306531146062E-2</v>
      </c>
      <c r="F59" s="32">
        <v>0.11207072791324596</v>
      </c>
      <c r="G59" s="32">
        <v>0.12716816211008045</v>
      </c>
    </row>
    <row r="60" spans="1:7" x14ac:dyDescent="0.25">
      <c r="A60" s="10">
        <v>59</v>
      </c>
      <c r="B60" s="32">
        <v>9.5546703491685717E-2</v>
      </c>
      <c r="C60" s="32">
        <v>0.12018620508301434</v>
      </c>
      <c r="D60" s="32">
        <v>0.154700939648898</v>
      </c>
      <c r="E60" s="32">
        <v>9.0059170338524994E-2</v>
      </c>
      <c r="F60" s="32">
        <v>0.11278838548976632</v>
      </c>
      <c r="G60" s="32">
        <v>0.12950963826658515</v>
      </c>
    </row>
    <row r="61" spans="1:7" x14ac:dyDescent="0.25">
      <c r="A61" s="10">
        <v>60</v>
      </c>
      <c r="B61" s="32">
        <v>9.6662349567447348E-2</v>
      </c>
      <c r="C61" s="32">
        <v>0.12170193645451481</v>
      </c>
      <c r="D61" s="32">
        <v>0.16007099382664963</v>
      </c>
      <c r="E61" s="32">
        <v>9.0654617050889272E-2</v>
      </c>
      <c r="F61" s="32">
        <v>0.1135866379644053</v>
      </c>
      <c r="G61" s="32">
        <v>0.13213144739499244</v>
      </c>
    </row>
    <row r="62" spans="1:7" x14ac:dyDescent="0.25">
      <c r="A62" s="14"/>
      <c r="B62" s="14"/>
      <c r="C62" s="14"/>
      <c r="D62" s="14"/>
      <c r="E62" s="14"/>
      <c r="F62" s="14"/>
      <c r="G62" s="14"/>
    </row>
    <row r="64" spans="1:7" x14ac:dyDescent="0.25">
      <c r="A64" s="19"/>
    </row>
    <row r="65" spans="1:5" x14ac:dyDescent="0.25">
      <c r="A65" s="19" t="s">
        <v>22</v>
      </c>
    </row>
    <row r="66" spans="1:5" x14ac:dyDescent="0.25">
      <c r="A66" s="87" t="s">
        <v>12</v>
      </c>
      <c r="B66" s="87" t="s">
        <v>13</v>
      </c>
      <c r="C66" s="87" t="s">
        <v>23</v>
      </c>
      <c r="D66" s="87"/>
      <c r="E66" s="87"/>
    </row>
    <row r="67" spans="1:5" ht="30" x14ac:dyDescent="0.25">
      <c r="A67" s="87"/>
      <c r="B67" s="87"/>
      <c r="C67" s="43" t="s">
        <v>7</v>
      </c>
      <c r="D67" s="43" t="s">
        <v>8</v>
      </c>
      <c r="E67" s="43" t="s">
        <v>24</v>
      </c>
    </row>
    <row r="68" spans="1:5" x14ac:dyDescent="0.25">
      <c r="A68" s="43">
        <v>1</v>
      </c>
      <c r="B68" s="43" t="s">
        <v>15</v>
      </c>
      <c r="C68" s="25">
        <v>1.2999999999999999E-3</v>
      </c>
      <c r="D68" s="25">
        <v>2.0999999999999999E-3</v>
      </c>
      <c r="E68" s="25">
        <v>6.3E-3</v>
      </c>
    </row>
    <row r="69" spans="1:5" ht="60" x14ac:dyDescent="0.25">
      <c r="A69" s="43">
        <v>2</v>
      </c>
      <c r="B69" s="43" t="s">
        <v>65</v>
      </c>
      <c r="C69" s="28">
        <v>5.9999999999999995E-4</v>
      </c>
      <c r="D69" s="25">
        <v>1E-3</v>
      </c>
      <c r="E69" s="25">
        <v>2.8999999999999998E-3</v>
      </c>
    </row>
    <row r="70" spans="1:5" ht="30" x14ac:dyDescent="0.25">
      <c r="A70" s="43">
        <v>3</v>
      </c>
      <c r="B70" s="43" t="s">
        <v>25</v>
      </c>
      <c r="C70" s="25">
        <v>5.1000000000000004E-3</v>
      </c>
      <c r="D70" s="25">
        <v>6.3E-3</v>
      </c>
      <c r="E70" s="25">
        <v>1.4200000000000001E-2</v>
      </c>
    </row>
    <row r="71" spans="1:5" ht="30" x14ac:dyDescent="0.25">
      <c r="A71" s="43">
        <v>4</v>
      </c>
      <c r="B71" s="43" t="s">
        <v>18</v>
      </c>
      <c r="C71" s="25">
        <v>8.0000000000000004E-4</v>
      </c>
      <c r="D71" s="25">
        <v>1.1000000000000001E-3</v>
      </c>
      <c r="E71" s="25">
        <v>3.2000000000000002E-3</v>
      </c>
    </row>
    <row r="72" spans="1:5" x14ac:dyDescent="0.25">
      <c r="A72" s="23">
        <v>5</v>
      </c>
      <c r="B72" s="43" t="s">
        <v>20</v>
      </c>
      <c r="C72" s="29">
        <f>SUM(C68:C71)</f>
        <v>7.8000000000000005E-3</v>
      </c>
      <c r="D72" s="29">
        <f>SUM(D68:D71)</f>
        <v>1.0500000000000001E-2</v>
      </c>
      <c r="E72" s="29">
        <f>SUM(E68:E71)</f>
        <v>2.6600000000000002E-2</v>
      </c>
    </row>
  </sheetData>
  <mergeCells count="8">
    <mergeCell ref="A66:A67"/>
    <mergeCell ref="B66:B67"/>
    <mergeCell ref="C66:E66"/>
    <mergeCell ref="A3:G3"/>
    <mergeCell ref="A4:G4"/>
    <mergeCell ref="B5:G5"/>
    <mergeCell ref="B6:D6"/>
    <mergeCell ref="E6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6"/>
  <sheetViews>
    <sheetView workbookViewId="0">
      <selection activeCell="D21" sqref="D21"/>
    </sheetView>
  </sheetViews>
  <sheetFormatPr defaultRowHeight="15" x14ac:dyDescent="0.25"/>
  <cols>
    <col min="1" max="1" width="18.28515625" customWidth="1"/>
  </cols>
  <sheetData>
    <row r="1" spans="1:5" x14ac:dyDescent="0.25">
      <c r="B1" s="86" t="s">
        <v>26</v>
      </c>
      <c r="C1" s="86"/>
      <c r="D1" s="86"/>
    </row>
    <row r="2" spans="1:5" x14ac:dyDescent="0.25">
      <c r="A2" s="9" t="s">
        <v>28</v>
      </c>
      <c r="B2" s="8"/>
      <c r="C2" s="8"/>
      <c r="D2" s="8"/>
      <c r="E2" s="8"/>
    </row>
    <row r="3" spans="1:5" ht="45" customHeight="1" x14ac:dyDescent="0.25">
      <c r="A3" s="43" t="s">
        <v>27</v>
      </c>
      <c r="B3" s="2">
        <v>10</v>
      </c>
      <c r="C3" s="2">
        <v>7</v>
      </c>
      <c r="D3" s="2">
        <v>5</v>
      </c>
      <c r="E3" s="2">
        <v>3</v>
      </c>
    </row>
    <row r="4" spans="1:5" ht="39" customHeight="1" x14ac:dyDescent="0.25">
      <c r="A4" s="20" t="s">
        <v>7</v>
      </c>
      <c r="B4" s="21">
        <v>0.72670000000000001</v>
      </c>
      <c r="C4" s="21">
        <v>0.80500000000000005</v>
      </c>
      <c r="D4" s="21">
        <v>0.87119999999999997</v>
      </c>
      <c r="E4" s="21">
        <v>0.93410000000000004</v>
      </c>
    </row>
    <row r="5" spans="1:5" x14ac:dyDescent="0.25">
      <c r="A5" s="20" t="s">
        <v>30</v>
      </c>
      <c r="B5" s="22">
        <v>0.69530000000000003</v>
      </c>
      <c r="C5" s="22">
        <v>0.77849999999999997</v>
      </c>
      <c r="D5" s="22">
        <v>0.84250000000000003</v>
      </c>
      <c r="E5" s="22">
        <v>0.91239999999999999</v>
      </c>
    </row>
    <row r="6" spans="1:5" ht="30" x14ac:dyDescent="0.25">
      <c r="A6" s="20" t="s">
        <v>24</v>
      </c>
      <c r="B6" s="21">
        <v>0.88829999999999998</v>
      </c>
      <c r="C6" s="21">
        <v>0.92459999999999998</v>
      </c>
      <c r="D6" s="21">
        <v>0.95440000000000003</v>
      </c>
      <c r="E6" s="21">
        <v>0.98760000000000003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C15"/>
  <sheetViews>
    <sheetView workbookViewId="0">
      <selection activeCell="A14" sqref="A14"/>
    </sheetView>
  </sheetViews>
  <sheetFormatPr defaultRowHeight="15" x14ac:dyDescent="0.25"/>
  <cols>
    <col min="1" max="1" width="52.42578125" bestFit="1" customWidth="1"/>
    <col min="2" max="2" width="16.28515625" bestFit="1" customWidth="1"/>
    <col min="3" max="3" width="23.7109375" bestFit="1" customWidth="1"/>
  </cols>
  <sheetData>
    <row r="3" spans="1:3" ht="15.75" thickBot="1" x14ac:dyDescent="0.3"/>
    <row r="4" spans="1:3" ht="15.75" thickBot="1" x14ac:dyDescent="0.3">
      <c r="A4" s="72" t="s">
        <v>31</v>
      </c>
      <c r="B4" s="73" t="s">
        <v>30</v>
      </c>
      <c r="C4" s="73" t="s">
        <v>37</v>
      </c>
    </row>
    <row r="5" spans="1:3" ht="16.5" thickBot="1" x14ac:dyDescent="0.3">
      <c r="A5" s="75">
        <v>1.9E-2</v>
      </c>
      <c r="B5" s="77">
        <v>6.8000000000000005E-2</v>
      </c>
      <c r="C5" s="77">
        <v>0.29880000000000001</v>
      </c>
    </row>
    <row r="8" spans="1:3" ht="15.75" x14ac:dyDescent="0.25">
      <c r="A8" s="76" t="s">
        <v>78</v>
      </c>
    </row>
    <row r="9" spans="1:3" x14ac:dyDescent="0.25">
      <c r="A9" s="24" t="s">
        <v>77</v>
      </c>
      <c r="B9" s="24" t="s">
        <v>73</v>
      </c>
      <c r="C9" s="24" t="s">
        <v>72</v>
      </c>
    </row>
    <row r="10" spans="1:3" ht="30" x14ac:dyDescent="0.25">
      <c r="A10" s="69" t="s">
        <v>66</v>
      </c>
      <c r="B10" s="24">
        <v>0.8</v>
      </c>
      <c r="C10" s="24">
        <v>1.25</v>
      </c>
    </row>
    <row r="11" spans="1:3" x14ac:dyDescent="0.25">
      <c r="A11" s="69" t="s">
        <v>67</v>
      </c>
      <c r="B11" s="24">
        <v>1</v>
      </c>
      <c r="C11" s="24">
        <v>1.5</v>
      </c>
    </row>
    <row r="12" spans="1:3" ht="30" x14ac:dyDescent="0.25">
      <c r="A12" s="69" t="s">
        <v>71</v>
      </c>
      <c r="B12" s="24">
        <v>0.7</v>
      </c>
      <c r="C12" s="24">
        <v>1.25</v>
      </c>
    </row>
    <row r="13" spans="1:3" x14ac:dyDescent="0.25">
      <c r="A13" s="69" t="s">
        <v>68</v>
      </c>
      <c r="B13" s="24">
        <v>0.5</v>
      </c>
      <c r="C13" s="24">
        <v>1</v>
      </c>
    </row>
    <row r="14" spans="1:3" x14ac:dyDescent="0.25">
      <c r="A14" s="69" t="s">
        <v>69</v>
      </c>
      <c r="B14" s="24">
        <v>1</v>
      </c>
      <c r="C14" s="24">
        <v>1.25</v>
      </c>
    </row>
    <row r="15" spans="1:3" x14ac:dyDescent="0.25">
      <c r="A15" s="69" t="s">
        <v>70</v>
      </c>
      <c r="B15" s="24">
        <v>1</v>
      </c>
      <c r="C15" s="24">
        <v>1.5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G66"/>
  <sheetViews>
    <sheetView workbookViewId="0">
      <selection activeCell="A7" sqref="A7"/>
    </sheetView>
  </sheetViews>
  <sheetFormatPr defaultColWidth="31.140625" defaultRowHeight="15" x14ac:dyDescent="0.25"/>
  <cols>
    <col min="2" max="2" width="20" bestFit="1" customWidth="1"/>
    <col min="3" max="3" width="20.5703125" bestFit="1" customWidth="1"/>
    <col min="4" max="4" width="21.140625" bestFit="1" customWidth="1"/>
    <col min="5" max="5" width="20" bestFit="1" customWidth="1"/>
    <col min="6" max="6" width="15" bestFit="1" customWidth="1"/>
    <col min="7" max="7" width="20.5703125" bestFit="1" customWidth="1"/>
  </cols>
  <sheetData>
    <row r="2" spans="1:7" x14ac:dyDescent="0.25">
      <c r="A2" s="86" t="s">
        <v>1</v>
      </c>
      <c r="B2" s="86"/>
      <c r="C2" s="86"/>
      <c r="D2" s="86"/>
      <c r="E2" s="86"/>
      <c r="F2" s="86"/>
      <c r="G2" s="86"/>
    </row>
    <row r="3" spans="1:7" x14ac:dyDescent="0.25">
      <c r="A3" s="96" t="s">
        <v>2</v>
      </c>
      <c r="B3" s="96"/>
      <c r="C3" s="96"/>
      <c r="D3" s="96"/>
      <c r="E3" s="96"/>
      <c r="F3" s="96"/>
      <c r="G3" s="96"/>
    </row>
    <row r="4" spans="1:7" ht="31.5" customHeight="1" x14ac:dyDescent="0.25">
      <c r="A4" s="47"/>
      <c r="B4" s="93" t="s">
        <v>3</v>
      </c>
      <c r="C4" s="94"/>
      <c r="D4" s="94"/>
      <c r="E4" s="94"/>
      <c r="F4" s="94"/>
      <c r="G4" s="95"/>
    </row>
    <row r="5" spans="1:7" x14ac:dyDescent="0.25">
      <c r="A5" s="47"/>
      <c r="B5" s="87" t="s">
        <v>4</v>
      </c>
      <c r="C5" s="87"/>
      <c r="D5" s="87"/>
      <c r="E5" s="87" t="s">
        <v>5</v>
      </c>
      <c r="F5" s="87"/>
      <c r="G5" s="87"/>
    </row>
    <row r="6" spans="1:7" x14ac:dyDescent="0.25">
      <c r="A6" s="43" t="s">
        <v>6</v>
      </c>
      <c r="B6" s="43" t="s">
        <v>7</v>
      </c>
      <c r="C6" s="43" t="s">
        <v>30</v>
      </c>
      <c r="D6" s="43" t="s">
        <v>9</v>
      </c>
      <c r="E6" s="43" t="s">
        <v>7</v>
      </c>
      <c r="F6" s="43" t="s">
        <v>30</v>
      </c>
      <c r="G6" s="43" t="s">
        <v>9</v>
      </c>
    </row>
    <row r="7" spans="1:7" x14ac:dyDescent="0.25">
      <c r="A7" s="68">
        <v>7</v>
      </c>
      <c r="B7" s="102">
        <v>1.008821566762718E-4</v>
      </c>
      <c r="C7" s="102">
        <v>5.6294214253290913E-3</v>
      </c>
      <c r="D7" s="102">
        <v>5.8490731311152634E-3</v>
      </c>
      <c r="E7" s="102">
        <v>1.008821566762718E-4</v>
      </c>
      <c r="F7" s="102">
        <v>5.6294214253290913E-3</v>
      </c>
      <c r="G7" s="102">
        <v>5.8490731311152634E-3</v>
      </c>
    </row>
    <row r="8" spans="1:7" x14ac:dyDescent="0.25">
      <c r="A8" s="68">
        <v>8</v>
      </c>
      <c r="B8" s="102">
        <v>2.337933274932318E-4</v>
      </c>
      <c r="C8" s="102">
        <v>5.7741452523981888E-3</v>
      </c>
      <c r="D8" s="102">
        <v>6.2822600251689377E-3</v>
      </c>
      <c r="E8" s="102">
        <v>2.337933274932318E-4</v>
      </c>
      <c r="F8" s="102">
        <v>5.7741452523981888E-3</v>
      </c>
      <c r="G8" s="102">
        <v>6.2822600251689377E-3</v>
      </c>
    </row>
    <row r="9" spans="1:7" x14ac:dyDescent="0.25">
      <c r="A9" s="68">
        <v>9</v>
      </c>
      <c r="B9" s="102">
        <v>3.8105190457458259E-4</v>
      </c>
      <c r="C9" s="102">
        <v>5.934529478050835E-3</v>
      </c>
      <c r="D9" s="102">
        <v>6.761352705411435E-3</v>
      </c>
      <c r="E9" s="102">
        <v>3.8105190457458259E-4</v>
      </c>
      <c r="F9" s="102">
        <v>5.934529478050835E-3</v>
      </c>
      <c r="G9" s="102">
        <v>6.761352705411435E-3</v>
      </c>
    </row>
    <row r="10" spans="1:7" x14ac:dyDescent="0.25">
      <c r="A10" s="68">
        <v>10</v>
      </c>
      <c r="B10" s="102">
        <v>5.3705568077244182E-4</v>
      </c>
      <c r="C10" s="102">
        <v>6.1044825945146984E-3</v>
      </c>
      <c r="D10" s="102">
        <v>7.2684802437365604E-3</v>
      </c>
      <c r="E10" s="102">
        <v>5.3705568077244182E-4</v>
      </c>
      <c r="F10" s="102">
        <v>6.1044825945146984E-3</v>
      </c>
      <c r="G10" s="102">
        <v>7.2684802437365604E-3</v>
      </c>
    </row>
    <row r="11" spans="1:7" x14ac:dyDescent="0.25">
      <c r="A11" s="68">
        <v>11</v>
      </c>
      <c r="B11" s="102">
        <v>7.0313226189565542E-4</v>
      </c>
      <c r="C11" s="102">
        <v>6.2854563674267184E-3</v>
      </c>
      <c r="D11" s="102">
        <v>7.8084790443569124E-3</v>
      </c>
      <c r="E11" s="102">
        <v>7.0313226189565542E-4</v>
      </c>
      <c r="F11" s="102">
        <v>6.2854563674267184E-3</v>
      </c>
      <c r="G11" s="102">
        <v>7.8084790443569124E-3</v>
      </c>
    </row>
    <row r="12" spans="1:7" x14ac:dyDescent="0.25">
      <c r="A12" s="68">
        <v>12</v>
      </c>
      <c r="B12" s="102">
        <v>8.8069778858693376E-4</v>
      </c>
      <c r="C12" s="102">
        <v>6.4790002169326753E-3</v>
      </c>
      <c r="D12" s="102">
        <v>8.3865683098234712E-3</v>
      </c>
      <c r="E12" s="102">
        <v>8.8069778858693376E-4</v>
      </c>
      <c r="F12" s="102">
        <v>6.4790002169326753E-3</v>
      </c>
      <c r="G12" s="102">
        <v>8.3865683098234712E-3</v>
      </c>
    </row>
    <row r="13" spans="1:7" x14ac:dyDescent="0.25">
      <c r="A13" s="68">
        <v>13</v>
      </c>
      <c r="B13" s="102">
        <v>1.0698253591868705E-3</v>
      </c>
      <c r="C13" s="102">
        <v>6.6852027973193723E-3</v>
      </c>
      <c r="D13" s="102">
        <v>9.003778740427305E-3</v>
      </c>
      <c r="E13" s="102">
        <v>1.0698253591868705E-3</v>
      </c>
      <c r="F13" s="102">
        <v>6.6852027973193723E-3</v>
      </c>
      <c r="G13" s="102">
        <v>9.003778740427305E-3</v>
      </c>
    </row>
    <row r="14" spans="1:7" x14ac:dyDescent="0.25">
      <c r="A14" s="68">
        <v>14</v>
      </c>
      <c r="B14" s="102">
        <v>1.2706117417794851E-3</v>
      </c>
      <c r="C14" s="102">
        <v>6.904179582748542E-3</v>
      </c>
      <c r="D14" s="102">
        <v>9.6614044829065604E-3</v>
      </c>
      <c r="E14" s="102">
        <v>1.2706117417794851E-3</v>
      </c>
      <c r="F14" s="102">
        <v>6.904179582748542E-3</v>
      </c>
      <c r="G14" s="102">
        <v>9.6614044829065604E-3</v>
      </c>
    </row>
    <row r="15" spans="1:7" x14ac:dyDescent="0.25">
      <c r="A15" s="68">
        <v>15</v>
      </c>
      <c r="B15" s="102">
        <v>1.4846178778398179E-3</v>
      </c>
      <c r="C15" s="102">
        <v>7.1376415215110454E-3</v>
      </c>
      <c r="D15" s="102">
        <v>1.0365648653956224E-2</v>
      </c>
      <c r="E15" s="102">
        <v>1.4846178778398179E-3</v>
      </c>
      <c r="F15" s="102">
        <v>7.1376415215110454E-3</v>
      </c>
      <c r="G15" s="102">
        <v>1.0365648653956224E-2</v>
      </c>
    </row>
    <row r="16" spans="1:7" x14ac:dyDescent="0.25">
      <c r="A16" s="68">
        <v>16</v>
      </c>
      <c r="B16" s="102">
        <v>1.7135132853653482E-3</v>
      </c>
      <c r="C16" s="102">
        <v>7.3872883013529622E-3</v>
      </c>
      <c r="D16" s="102">
        <v>1.1122693378614296E-2</v>
      </c>
      <c r="E16" s="102">
        <v>1.7135132853653482E-3</v>
      </c>
      <c r="F16" s="102">
        <v>7.3872883013529622E-3</v>
      </c>
      <c r="G16" s="102">
        <v>1.1122693378614296E-2</v>
      </c>
    </row>
    <row r="17" spans="1:7" x14ac:dyDescent="0.25">
      <c r="A17" s="68">
        <v>17</v>
      </c>
      <c r="B17" s="102">
        <v>1.7753815141072025E-3</v>
      </c>
      <c r="C17" s="102">
        <v>7.454764738558088E-3</v>
      </c>
      <c r="D17" s="102">
        <v>1.1327660995603095E-2</v>
      </c>
      <c r="E17" s="102">
        <v>1.7753815141072025E-3</v>
      </c>
      <c r="F17" s="102">
        <v>7.454764738558088E-3</v>
      </c>
      <c r="G17" s="102">
        <v>1.1327660995603095E-2</v>
      </c>
    </row>
    <row r="18" spans="1:7" x14ac:dyDescent="0.25">
      <c r="A18" s="68">
        <v>18</v>
      </c>
      <c r="B18" s="102">
        <v>1.7945956060576799E-3</v>
      </c>
      <c r="C18" s="102">
        <v>7.4757163997722842E-3</v>
      </c>
      <c r="D18" s="102">
        <v>1.1391029366483634E-2</v>
      </c>
      <c r="E18" s="102">
        <v>1.7945956060576799E-3</v>
      </c>
      <c r="F18" s="102">
        <v>7.4757163997722842E-3</v>
      </c>
      <c r="G18" s="102">
        <v>1.1391029366483634E-2</v>
      </c>
    </row>
    <row r="19" spans="1:7" x14ac:dyDescent="0.25">
      <c r="A19" s="68">
        <v>19</v>
      </c>
      <c r="B19" s="102">
        <v>1.8031931206322718E-3</v>
      </c>
      <c r="C19" s="102">
        <v>7.4850912904147332E-3</v>
      </c>
      <c r="D19" s="102">
        <v>1.1419178554338046E-2</v>
      </c>
      <c r="E19" s="102">
        <v>1.8031931206322718E-3</v>
      </c>
      <c r="F19" s="102">
        <v>7.4850912904147332E-3</v>
      </c>
      <c r="G19" s="102">
        <v>1.1419178554338046E-2</v>
      </c>
    </row>
    <row r="20" spans="1:7" x14ac:dyDescent="0.25">
      <c r="A20" s="68">
        <v>20</v>
      </c>
      <c r="B20" s="102">
        <v>1.8130427424758609E-3</v>
      </c>
      <c r="C20" s="102">
        <v>7.4958318969992298E-3</v>
      </c>
      <c r="D20" s="102">
        <v>1.1451499433338824E-2</v>
      </c>
      <c r="E20" s="102">
        <v>1.8130427424758609E-3</v>
      </c>
      <c r="F20" s="102">
        <v>7.4958318969992298E-3</v>
      </c>
      <c r="G20" s="102">
        <v>1.1451499433338824E-2</v>
      </c>
    </row>
    <row r="21" spans="1:7" x14ac:dyDescent="0.25">
      <c r="A21" s="68">
        <v>21</v>
      </c>
      <c r="B21" s="102">
        <v>1.8236288791729186E-3</v>
      </c>
      <c r="C21" s="102">
        <v>7.5073737206969382E-3</v>
      </c>
      <c r="D21" s="102">
        <v>1.1486187720882373E-2</v>
      </c>
      <c r="E21" s="102">
        <v>1.8236288791729186E-3</v>
      </c>
      <c r="F21" s="102">
        <v>7.5073737206969382E-3</v>
      </c>
      <c r="G21" s="102">
        <v>1.1486187720882373E-2</v>
      </c>
    </row>
    <row r="22" spans="1:7" x14ac:dyDescent="0.25">
      <c r="A22" s="68">
        <v>22</v>
      </c>
      <c r="B22" s="102">
        <v>1.832965936102153E-3</v>
      </c>
      <c r="C22" s="102">
        <v>7.5175531978729166E-3</v>
      </c>
      <c r="D22" s="102">
        <v>1.1516715425636278E-2</v>
      </c>
      <c r="E22" s="102">
        <v>1.832965936102153E-3</v>
      </c>
      <c r="F22" s="102">
        <v>7.5175531978729166E-3</v>
      </c>
      <c r="G22" s="102">
        <v>1.1516715425636278E-2</v>
      </c>
    </row>
    <row r="23" spans="1:7" x14ac:dyDescent="0.25">
      <c r="A23" s="68">
        <v>23</v>
      </c>
      <c r="B23" s="102">
        <v>1.8415698909459396E-3</v>
      </c>
      <c r="C23" s="102">
        <v>7.5269352582459344E-3</v>
      </c>
      <c r="D23" s="102">
        <v>1.1544889575043177E-2</v>
      </c>
      <c r="E23" s="102">
        <v>1.8415698909459396E-3</v>
      </c>
      <c r="F23" s="102">
        <v>7.5269352582459344E-3</v>
      </c>
      <c r="G23" s="102">
        <v>1.1544889575043177E-2</v>
      </c>
    </row>
    <row r="24" spans="1:7" x14ac:dyDescent="0.25">
      <c r="A24" s="68">
        <v>24</v>
      </c>
      <c r="B24" s="102">
        <v>1.8514265815442984E-3</v>
      </c>
      <c r="C24" s="102">
        <v>7.5376837406882077E-3</v>
      </c>
      <c r="D24" s="102">
        <v>1.1577239460983957E-2</v>
      </c>
      <c r="E24" s="102">
        <v>1.8514265815442984E-3</v>
      </c>
      <c r="F24" s="102">
        <v>7.5376837406882077E-3</v>
      </c>
      <c r="G24" s="102">
        <v>1.1577239460983957E-2</v>
      </c>
    </row>
    <row r="25" spans="1:7" x14ac:dyDescent="0.25">
      <c r="A25" s="68">
        <v>25</v>
      </c>
      <c r="B25" s="102">
        <v>1.8620200962340533E-3</v>
      </c>
      <c r="C25" s="102">
        <v>7.5492337803583663E-3</v>
      </c>
      <c r="D25" s="102">
        <v>1.161195735108129E-2</v>
      </c>
      <c r="E25" s="102">
        <v>1.8620200962340533E-3</v>
      </c>
      <c r="F25" s="102">
        <v>7.5492337803583663E-3</v>
      </c>
      <c r="G25" s="102">
        <v>1.161195735108129E-2</v>
      </c>
    </row>
    <row r="26" spans="1:7" x14ac:dyDescent="0.25">
      <c r="A26" s="68">
        <v>26</v>
      </c>
      <c r="B26" s="102">
        <v>1.8785520405359415E-3</v>
      </c>
      <c r="C26" s="102">
        <v>7.5672484471494871E-3</v>
      </c>
      <c r="D26" s="102">
        <v>1.1665550825221239E-2</v>
      </c>
      <c r="E26" s="102">
        <v>1.8785520405359415E-3</v>
      </c>
      <c r="F26" s="102">
        <v>7.5672484471494871E-3</v>
      </c>
      <c r="G26" s="102">
        <v>1.1665550825221239E-2</v>
      </c>
    </row>
    <row r="27" spans="1:7" x14ac:dyDescent="0.25">
      <c r="A27" s="68">
        <v>27</v>
      </c>
      <c r="B27" s="102">
        <v>1.9062943838225534E-3</v>
      </c>
      <c r="C27" s="102">
        <v>7.5974735642971797E-3</v>
      </c>
      <c r="D27" s="102">
        <v>1.1755158466698258E-2</v>
      </c>
      <c r="E27" s="102">
        <v>1.9062943838225534E-3</v>
      </c>
      <c r="F27" s="102">
        <v>7.5974735642971797E-3</v>
      </c>
      <c r="G27" s="102">
        <v>1.1755158466698258E-2</v>
      </c>
    </row>
    <row r="28" spans="1:7" x14ac:dyDescent="0.25">
      <c r="A28" s="68">
        <v>28</v>
      </c>
      <c r="B28" s="102">
        <v>1.9466551471806152E-3</v>
      </c>
      <c r="C28" s="102">
        <v>7.641447675549775E-3</v>
      </c>
      <c r="D28" s="102">
        <v>1.1885428933462096E-2</v>
      </c>
      <c r="E28" s="102">
        <v>1.9466551471806152E-3</v>
      </c>
      <c r="F28" s="102">
        <v>7.641447675549775E-3</v>
      </c>
      <c r="G28" s="102">
        <v>1.1885428933462096E-2</v>
      </c>
    </row>
    <row r="29" spans="1:7" x14ac:dyDescent="0.25">
      <c r="A29" s="68">
        <v>29</v>
      </c>
      <c r="B29" s="102">
        <v>2.0053121956394018E-3</v>
      </c>
      <c r="C29" s="102">
        <v>7.705360446887446E-3</v>
      </c>
      <c r="D29" s="102">
        <v>1.2074865864578814E-2</v>
      </c>
      <c r="E29" s="102">
        <v>2.0053121956394018E-3</v>
      </c>
      <c r="F29" s="102">
        <v>7.705360446887446E-3</v>
      </c>
      <c r="G29" s="102">
        <v>1.2074865864578814E-2</v>
      </c>
    </row>
    <row r="30" spans="1:7" x14ac:dyDescent="0.25">
      <c r="A30" s="68">
        <v>30</v>
      </c>
      <c r="B30" s="102">
        <v>2.0827917813958066E-3</v>
      </c>
      <c r="C30" s="102">
        <v>7.7897888253878628E-3</v>
      </c>
      <c r="D30" s="102">
        <v>1.2325180664503088E-2</v>
      </c>
      <c r="E30" s="102">
        <v>2.0827917813958066E-3</v>
      </c>
      <c r="F30" s="102">
        <v>7.7897888253878628E-3</v>
      </c>
      <c r="G30" s="102">
        <v>1.2325180664503088E-2</v>
      </c>
    </row>
    <row r="31" spans="1:7" x14ac:dyDescent="0.25">
      <c r="A31" s="68">
        <v>31</v>
      </c>
      <c r="B31" s="102">
        <v>2.1803684718207108E-3</v>
      </c>
      <c r="C31" s="102">
        <v>7.8961272482747369E-3</v>
      </c>
      <c r="D31" s="102">
        <v>1.2640484115971103E-2</v>
      </c>
      <c r="E31" s="102">
        <v>2.1803684718207108E-3</v>
      </c>
      <c r="F31" s="102">
        <v>7.8961272482747369E-3</v>
      </c>
      <c r="G31" s="102">
        <v>1.2640484115971103E-2</v>
      </c>
    </row>
    <row r="32" spans="1:7" x14ac:dyDescent="0.25">
      <c r="A32" s="68">
        <v>32</v>
      </c>
      <c r="B32" s="102">
        <v>2.3005888457530077E-3</v>
      </c>
      <c r="C32" s="102">
        <v>8.0271619166415766E-3</v>
      </c>
      <c r="D32" s="102">
        <v>1.3029385450816184E-2</v>
      </c>
      <c r="E32" s="102">
        <v>2.3005888457530077E-3</v>
      </c>
      <c r="F32" s="102">
        <v>8.0271619166415766E-3</v>
      </c>
      <c r="G32" s="102">
        <v>1.3029385450816184E-2</v>
      </c>
    </row>
    <row r="33" spans="1:7" x14ac:dyDescent="0.25">
      <c r="A33" s="68">
        <v>33</v>
      </c>
      <c r="B33" s="102">
        <v>2.4476008486713084E-3</v>
      </c>
      <c r="C33" s="102">
        <v>8.1874232076774908E-3</v>
      </c>
      <c r="D33" s="102">
        <v>1.3505732772029955E-2</v>
      </c>
      <c r="E33" s="102">
        <v>2.4476008486713084E-3</v>
      </c>
      <c r="F33" s="102">
        <v>8.1874232076774908E-3</v>
      </c>
      <c r="G33" s="102">
        <v>1.3505732772029955E-2</v>
      </c>
    </row>
    <row r="34" spans="1:7" x14ac:dyDescent="0.25">
      <c r="A34" s="68">
        <v>34</v>
      </c>
      <c r="B34" s="102">
        <v>2.6246248604517171E-3</v>
      </c>
      <c r="C34" s="102">
        <v>8.3804292328233439E-3</v>
      </c>
      <c r="D34" s="102">
        <v>1.4080167863300222E-2</v>
      </c>
      <c r="E34" s="102">
        <v>2.6246248604517171E-3</v>
      </c>
      <c r="F34" s="102">
        <v>8.3804292328233439E-3</v>
      </c>
      <c r="G34" s="102">
        <v>1.4080167863300222E-2</v>
      </c>
    </row>
    <row r="35" spans="1:7" x14ac:dyDescent="0.25">
      <c r="A35" s="68">
        <v>35</v>
      </c>
      <c r="B35" s="102">
        <v>2.8336626217081821E-3</v>
      </c>
      <c r="C35" s="102">
        <v>8.6083655216243407E-3</v>
      </c>
      <c r="D35" s="102">
        <v>1.47595931722209E-2</v>
      </c>
      <c r="E35" s="102">
        <v>2.8336626217081821E-3</v>
      </c>
      <c r="F35" s="102">
        <v>8.6083655216243407E-3</v>
      </c>
      <c r="G35" s="102">
        <v>1.47595931722209E-2</v>
      </c>
    </row>
    <row r="36" spans="1:7" x14ac:dyDescent="0.25">
      <c r="A36" s="68">
        <v>36</v>
      </c>
      <c r="B36" s="102">
        <v>3.0691765341243774E-3</v>
      </c>
      <c r="C36" s="102">
        <v>8.8651894127157859E-3</v>
      </c>
      <c r="D36" s="102">
        <v>1.5525114647198074E-2</v>
      </c>
      <c r="E36" s="102">
        <v>3.0691765341243774E-3</v>
      </c>
      <c r="F36" s="102">
        <v>8.8651894127157859E-3</v>
      </c>
      <c r="G36" s="102">
        <v>1.5525114647198074E-2</v>
      </c>
    </row>
    <row r="37" spans="1:7" x14ac:dyDescent="0.25">
      <c r="A37" s="68">
        <v>37</v>
      </c>
      <c r="B37" s="102">
        <v>3.3305176243766453E-3</v>
      </c>
      <c r="C37" s="102">
        <v>9.150195206447706E-3</v>
      </c>
      <c r="D37" s="102">
        <v>1.6373982310150408E-2</v>
      </c>
      <c r="E37" s="102">
        <v>3.3305176243766453E-3</v>
      </c>
      <c r="F37" s="102">
        <v>9.150195206447706E-3</v>
      </c>
      <c r="G37" s="102">
        <v>1.6373982310150408E-2</v>
      </c>
    </row>
    <row r="38" spans="1:7" x14ac:dyDescent="0.25">
      <c r="A38" s="68">
        <v>38</v>
      </c>
      <c r="B38" s="102">
        <v>3.6272258862263367E-3</v>
      </c>
      <c r="C38" s="102">
        <v>9.4737825827502196E-3</v>
      </c>
      <c r="D38" s="102">
        <v>1.7336452960072281E-2</v>
      </c>
      <c r="E38" s="102">
        <v>3.6272258862263367E-3</v>
      </c>
      <c r="F38" s="102">
        <v>9.4737825827502196E-3</v>
      </c>
      <c r="G38" s="102">
        <v>1.7336452960072281E-2</v>
      </c>
    </row>
    <row r="39" spans="1:7" x14ac:dyDescent="0.25">
      <c r="A39" s="68">
        <v>39</v>
      </c>
      <c r="B39" s="102">
        <v>3.9577275229593072E-3</v>
      </c>
      <c r="C39" s="102">
        <v>9.8342446400810097E-3</v>
      </c>
      <c r="D39" s="102">
        <v>1.8406637538254257E-2</v>
      </c>
      <c r="E39" s="102">
        <v>3.9577275229593072E-3</v>
      </c>
      <c r="F39" s="102">
        <v>9.8342446400810097E-3</v>
      </c>
      <c r="G39" s="102">
        <v>1.8406637538254257E-2</v>
      </c>
    </row>
    <row r="40" spans="1:7" x14ac:dyDescent="0.25">
      <c r="A40" s="68">
        <v>40</v>
      </c>
      <c r="B40" s="102">
        <v>4.3277459456310154E-3</v>
      </c>
      <c r="C40" s="102">
        <v>1.0237835234438698E-2</v>
      </c>
      <c r="D40" s="102">
        <v>1.9602650476513519E-2</v>
      </c>
      <c r="E40" s="102">
        <v>4.3277459456310154E-3</v>
      </c>
      <c r="F40" s="102">
        <v>1.0237835234438698E-2</v>
      </c>
      <c r="G40" s="102">
        <v>1.9602650476513519E-2</v>
      </c>
    </row>
    <row r="41" spans="1:7" x14ac:dyDescent="0.25">
      <c r="A41" s="68">
        <v>41</v>
      </c>
      <c r="B41" s="102">
        <v>4.7385021346274207E-3</v>
      </c>
      <c r="C41" s="102">
        <v>1.0685909305892177E-2</v>
      </c>
      <c r="D41" s="102">
        <v>2.0928397289771729E-2</v>
      </c>
      <c r="E41" s="102">
        <v>4.7385021346274207E-3</v>
      </c>
      <c r="F41" s="102">
        <v>1.0685909305892177E-2</v>
      </c>
      <c r="G41" s="102">
        <v>2.0928397289771729E-2</v>
      </c>
    </row>
    <row r="42" spans="1:7" x14ac:dyDescent="0.25">
      <c r="A42" s="68">
        <v>42</v>
      </c>
      <c r="B42" s="102">
        <v>5.1932755008181272E-3</v>
      </c>
      <c r="C42" s="102">
        <v>1.1182073306404713E-2</v>
      </c>
      <c r="D42" s="102">
        <v>2.2395299800643444E-2</v>
      </c>
      <c r="E42" s="102">
        <v>5.1932755008181272E-3</v>
      </c>
      <c r="F42" s="102">
        <v>1.1182073306404713E-2</v>
      </c>
      <c r="G42" s="102">
        <v>2.2395299800643444E-2</v>
      </c>
    </row>
    <row r="43" spans="1:7" x14ac:dyDescent="0.25">
      <c r="A43" s="68">
        <v>43</v>
      </c>
      <c r="B43" s="102">
        <v>5.694369953081601E-3</v>
      </c>
      <c r="C43" s="102">
        <v>1.1728868113991989E-2</v>
      </c>
      <c r="D43" s="102">
        <v>2.4011462636084998E-2</v>
      </c>
      <c r="E43" s="102">
        <v>5.694369953081601E-3</v>
      </c>
      <c r="F43" s="102">
        <v>1.1728868113991989E-2</v>
      </c>
      <c r="G43" s="102">
        <v>2.4011462636084998E-2</v>
      </c>
    </row>
    <row r="44" spans="1:7" x14ac:dyDescent="0.25">
      <c r="A44" s="68">
        <v>44</v>
      </c>
      <c r="B44" s="102">
        <v>6.2423233130444048E-3</v>
      </c>
      <c r="C44" s="102">
        <v>1.2326911711102137E-2</v>
      </c>
      <c r="D44" s="102">
        <v>2.5779055050159816E-2</v>
      </c>
      <c r="E44" s="102">
        <v>6.2423233130444048E-3</v>
      </c>
      <c r="F44" s="102">
        <v>1.2326911711102137E-2</v>
      </c>
      <c r="G44" s="102">
        <v>2.5779055050159816E-2</v>
      </c>
    </row>
    <row r="45" spans="1:7" x14ac:dyDescent="0.25">
      <c r="A45" s="68">
        <v>45</v>
      </c>
      <c r="B45" s="102">
        <v>6.8439040559187684E-3</v>
      </c>
      <c r="C45" s="102">
        <v>1.2983618341787332E-2</v>
      </c>
      <c r="D45" s="102">
        <v>2.7720581746842839E-2</v>
      </c>
      <c r="E45" s="102">
        <v>6.8439040559187684E-3</v>
      </c>
      <c r="F45" s="102">
        <v>1.2983618341787332E-2</v>
      </c>
      <c r="G45" s="102">
        <v>2.7720581746842839E-2</v>
      </c>
    </row>
    <row r="46" spans="1:7" x14ac:dyDescent="0.25">
      <c r="A46" s="68">
        <v>46</v>
      </c>
      <c r="B46" s="102">
        <v>7.5030691687204519E-3</v>
      </c>
      <c r="C46" s="102">
        <v>1.3703332844174208E-2</v>
      </c>
      <c r="D46" s="102">
        <v>2.9848074417878016E-2</v>
      </c>
      <c r="E46" s="102">
        <v>7.5030691687204519E-3</v>
      </c>
      <c r="F46" s="102">
        <v>1.3703332844174208E-2</v>
      </c>
      <c r="G46" s="102">
        <v>2.9848074417878016E-2</v>
      </c>
    </row>
    <row r="47" spans="1:7" x14ac:dyDescent="0.25">
      <c r="A47" s="68">
        <v>47</v>
      </c>
      <c r="B47" s="102">
        <v>8.2260580499989491E-3</v>
      </c>
      <c r="C47" s="102">
        <v>1.4492882944139194E-2</v>
      </c>
      <c r="D47" s="102">
        <v>3.2180138205602768E-2</v>
      </c>
      <c r="E47" s="102">
        <v>8.2260580499989491E-3</v>
      </c>
      <c r="F47" s="102">
        <v>1.4492882944139194E-2</v>
      </c>
      <c r="G47" s="102">
        <v>3.2180138205602768E-2</v>
      </c>
    </row>
    <row r="48" spans="1:7" x14ac:dyDescent="0.25">
      <c r="A48" s="68">
        <v>48</v>
      </c>
      <c r="B48" s="102">
        <v>9.0113574864216367E-3</v>
      </c>
      <c r="C48" s="102">
        <v>1.5350636522569351E-2</v>
      </c>
      <c r="D48" s="102">
        <v>3.4706574004036872E-2</v>
      </c>
      <c r="E48" s="102">
        <v>9.0113574864216367E-3</v>
      </c>
      <c r="F48" s="102">
        <v>1.5350636522569351E-2</v>
      </c>
      <c r="G48" s="102">
        <v>3.4706574004036872E-2</v>
      </c>
    </row>
    <row r="49" spans="1:7" x14ac:dyDescent="0.25">
      <c r="A49" s="68">
        <v>49</v>
      </c>
      <c r="B49" s="102">
        <v>9.8672237541626399E-3</v>
      </c>
      <c r="C49" s="102">
        <v>1.6285649096094302E-2</v>
      </c>
      <c r="D49" s="102">
        <v>3.745136884141876E-2</v>
      </c>
      <c r="E49" s="102">
        <v>9.8672237541626399E-3</v>
      </c>
      <c r="F49" s="102">
        <v>1.6285649096094302E-2</v>
      </c>
      <c r="G49" s="102">
        <v>3.745136884141876E-2</v>
      </c>
    </row>
    <row r="50" spans="1:7" x14ac:dyDescent="0.25">
      <c r="A50" s="68">
        <v>50</v>
      </c>
      <c r="B50" s="102">
        <v>1.0798320556200501E-2</v>
      </c>
      <c r="C50" s="102">
        <v>1.7303070562682182E-2</v>
      </c>
      <c r="D50" s="102">
        <v>4.042528444719129E-2</v>
      </c>
      <c r="E50" s="102">
        <v>1.0798320556200501E-2</v>
      </c>
      <c r="F50" s="102">
        <v>1.7303070562682182E-2</v>
      </c>
      <c r="G50" s="102">
        <v>4.042528444719129E-2</v>
      </c>
    </row>
    <row r="51" spans="1:7" x14ac:dyDescent="0.25">
      <c r="A51" s="68">
        <v>51</v>
      </c>
      <c r="B51" s="102">
        <v>1.1810922393015117E-2</v>
      </c>
      <c r="C51" s="102">
        <v>1.8409853868052769E-2</v>
      </c>
      <c r="D51" s="102">
        <v>4.3648477205533262E-2</v>
      </c>
      <c r="E51" s="102">
        <v>1.1810922393015117E-2</v>
      </c>
      <c r="F51" s="102">
        <v>1.8409853868052769E-2</v>
      </c>
      <c r="G51" s="102">
        <v>4.3648477205533262E-2</v>
      </c>
    </row>
    <row r="52" spans="1:7" x14ac:dyDescent="0.25">
      <c r="A52" s="68">
        <v>52</v>
      </c>
      <c r="B52" s="102">
        <v>1.2915964486139483E-2</v>
      </c>
      <c r="C52" s="102">
        <v>1.9618064680656314E-2</v>
      </c>
      <c r="D52" s="102">
        <v>4.7157223423433578E-2</v>
      </c>
      <c r="E52" s="102">
        <v>1.2915964486139483E-2</v>
      </c>
      <c r="F52" s="102">
        <v>1.9618064680656314E-2</v>
      </c>
      <c r="G52" s="102">
        <v>4.7157223423433578E-2</v>
      </c>
    </row>
    <row r="53" spans="1:7" x14ac:dyDescent="0.25">
      <c r="A53" s="68">
        <v>53</v>
      </c>
      <c r="B53" s="102">
        <v>1.4124594350489239E-2</v>
      </c>
      <c r="C53" s="102">
        <v>2.0940026553567651E-2</v>
      </c>
      <c r="D53" s="102">
        <v>5.098868313846034E-2</v>
      </c>
      <c r="E53" s="102">
        <v>1.4124594350489239E-2</v>
      </c>
      <c r="F53" s="102">
        <v>2.0940026553567651E-2</v>
      </c>
      <c r="G53" s="102">
        <v>5.098868313846034E-2</v>
      </c>
    </row>
    <row r="54" spans="1:7" x14ac:dyDescent="0.25">
      <c r="A54" s="68">
        <v>54</v>
      </c>
      <c r="B54" s="102">
        <v>1.545152827451865E-2</v>
      </c>
      <c r="C54" s="102">
        <v>2.2391983856636797E-2</v>
      </c>
      <c r="D54" s="102">
        <v>5.5191302648012072E-2</v>
      </c>
      <c r="E54" s="102">
        <v>1.545152827451865E-2</v>
      </c>
      <c r="F54" s="102">
        <v>2.2391983856636797E-2</v>
      </c>
      <c r="G54" s="102">
        <v>5.5191302648012072E-2</v>
      </c>
    </row>
    <row r="55" spans="1:7" x14ac:dyDescent="0.25">
      <c r="A55" s="68">
        <v>55</v>
      </c>
      <c r="B55" s="102">
        <v>1.6910300641212048E-2</v>
      </c>
      <c r="C55" s="102">
        <v>2.3988903756846685E-2</v>
      </c>
      <c r="D55" s="102">
        <v>5.980586656084709E-2</v>
      </c>
      <c r="E55" s="102">
        <v>1.6910300641212048E-2</v>
      </c>
      <c r="F55" s="102">
        <v>2.3988903756846685E-2</v>
      </c>
      <c r="G55" s="102">
        <v>5.980586656084709E-2</v>
      </c>
    </row>
    <row r="56" spans="1:7" x14ac:dyDescent="0.25">
      <c r="A56" s="68">
        <v>56</v>
      </c>
      <c r="B56" s="102">
        <v>1.8515023553804338E-2</v>
      </c>
      <c r="C56" s="102">
        <v>2.5746406953138786E-2</v>
      </c>
      <c r="D56" s="102">
        <v>6.4870899370840798E-2</v>
      </c>
      <c r="E56" s="102">
        <v>1.8515023553804338E-2</v>
      </c>
      <c r="F56" s="102">
        <v>2.5746406953138786E-2</v>
      </c>
      <c r="G56" s="102">
        <v>6.4870899370840798E-2</v>
      </c>
    </row>
    <row r="57" spans="1:7" x14ac:dyDescent="0.25">
      <c r="A57" s="68">
        <v>57</v>
      </c>
      <c r="B57" s="102">
        <v>2.027887150675952E-2</v>
      </c>
      <c r="C57" s="102">
        <v>2.7679117413455367E-2</v>
      </c>
      <c r="D57" s="102">
        <v>7.0416648815043337E-2</v>
      </c>
      <c r="E57" s="102">
        <v>2.027887150675952E-2</v>
      </c>
      <c r="F57" s="102">
        <v>2.7679117413455367E-2</v>
      </c>
      <c r="G57" s="102">
        <v>7.0416648815043337E-2</v>
      </c>
    </row>
    <row r="58" spans="1:7" x14ac:dyDescent="0.25">
      <c r="A58" s="68">
        <v>58</v>
      </c>
      <c r="B58" s="102">
        <v>2.2213895147005707E-2</v>
      </c>
      <c r="C58" s="102">
        <v>2.9800483828090717E-2</v>
      </c>
      <c r="D58" s="102">
        <v>7.6464203510342388E-2</v>
      </c>
      <c r="E58" s="102">
        <v>2.2213895147005707E-2</v>
      </c>
      <c r="F58" s="102">
        <v>2.9800483828090717E-2</v>
      </c>
      <c r="G58" s="102">
        <v>7.6464203510342388E-2</v>
      </c>
    </row>
    <row r="59" spans="1:7" x14ac:dyDescent="0.25">
      <c r="A59" s="71">
        <v>59</v>
      </c>
      <c r="B59" s="103">
        <v>2.4339834057617478E-2</v>
      </c>
      <c r="C59" s="103">
        <v>3.2132453757627848E-2</v>
      </c>
      <c r="D59" s="103">
        <v>8.3056359024383714E-2</v>
      </c>
      <c r="E59" s="103">
        <v>2.4339834057617478E-2</v>
      </c>
      <c r="F59" s="103">
        <v>3.2132453757627848E-2</v>
      </c>
      <c r="G59" s="103">
        <v>8.3056359024383714E-2</v>
      </c>
    </row>
    <row r="60" spans="1:7" x14ac:dyDescent="0.25">
      <c r="A60" s="68">
        <v>60</v>
      </c>
      <c r="B60" s="102">
        <v>2.6678543012329917E-2</v>
      </c>
      <c r="C60" s="102">
        <v>3.469943691897797E-2</v>
      </c>
      <c r="D60" s="102">
        <v>9.0239356189004416E-2</v>
      </c>
      <c r="E60" s="102">
        <v>2.6678543012329917E-2</v>
      </c>
      <c r="F60" s="102">
        <v>3.469943691897797E-2</v>
      </c>
      <c r="G60" s="102">
        <v>9.0239356189004416E-2</v>
      </c>
    </row>
    <row r="63" spans="1:7" x14ac:dyDescent="0.25">
      <c r="A63" s="24" t="s">
        <v>29</v>
      </c>
      <c r="B63" s="24" t="s">
        <v>30</v>
      </c>
      <c r="C63" s="24" t="s">
        <v>31</v>
      </c>
      <c r="D63" s="24" t="s">
        <v>37</v>
      </c>
    </row>
    <row r="64" spans="1:7" ht="45" x14ac:dyDescent="0.25">
      <c r="A64" s="70" t="s">
        <v>74</v>
      </c>
      <c r="B64" s="32">
        <v>5.6700000000000001E-4</v>
      </c>
      <c r="C64" s="32">
        <v>3.3500000000000001E-4</v>
      </c>
      <c r="D64" s="32">
        <v>7.4419999999999998E-3</v>
      </c>
    </row>
    <row r="65" spans="1:4" ht="45" x14ac:dyDescent="0.25">
      <c r="A65" s="70" t="s">
        <v>75</v>
      </c>
      <c r="B65" s="32">
        <v>1.0820000000000001E-3</v>
      </c>
      <c r="C65" s="32">
        <v>8.2399999999999997E-4</v>
      </c>
      <c r="D65" s="32">
        <v>1.0820000000000001E-3</v>
      </c>
    </row>
    <row r="66" spans="1:4" ht="60" x14ac:dyDescent="0.25">
      <c r="A66" s="70" t="s">
        <v>76</v>
      </c>
      <c r="B66" s="32">
        <v>2.0339999999999998E-3</v>
      </c>
      <c r="C66" s="32">
        <v>1.44E-4</v>
      </c>
      <c r="D66" s="32">
        <v>3.5980000000000001E-3</v>
      </c>
    </row>
  </sheetData>
  <mergeCells count="5">
    <mergeCell ref="A2:G2"/>
    <mergeCell ref="A3:G3"/>
    <mergeCell ref="B5:D5"/>
    <mergeCell ref="E5:G5"/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0"/>
  <sheetViews>
    <sheetView workbookViewId="0">
      <selection activeCell="B19" sqref="B19"/>
    </sheetView>
  </sheetViews>
  <sheetFormatPr defaultRowHeight="15" x14ac:dyDescent="0.25"/>
  <cols>
    <col min="1" max="1" width="19.42578125" customWidth="1"/>
    <col min="2" max="2" width="26.28515625" customWidth="1"/>
    <col min="3" max="3" width="21.140625" customWidth="1"/>
    <col min="4" max="4" width="27.5703125" customWidth="1"/>
  </cols>
  <sheetData>
    <row r="1" spans="1:4" x14ac:dyDescent="0.25">
      <c r="A1" s="6" t="s">
        <v>64</v>
      </c>
      <c r="B1" s="6"/>
      <c r="C1" s="97"/>
      <c r="D1" s="97"/>
    </row>
    <row r="2" spans="1:4" x14ac:dyDescent="0.25">
      <c r="A2" s="6" t="s">
        <v>56</v>
      </c>
      <c r="B2" s="6"/>
      <c r="C2" s="6"/>
      <c r="D2" s="6"/>
    </row>
    <row r="3" spans="1:4" ht="43.5" customHeight="1" x14ac:dyDescent="0.25">
      <c r="A3" s="43" t="s">
        <v>57</v>
      </c>
      <c r="B3" s="44" t="s">
        <v>58</v>
      </c>
      <c r="C3" s="42" t="s">
        <v>59</v>
      </c>
      <c r="D3" s="42" t="s">
        <v>60</v>
      </c>
    </row>
    <row r="4" spans="1:4" x14ac:dyDescent="0.25">
      <c r="A4" s="10">
        <v>1</v>
      </c>
      <c r="B4" s="27">
        <v>1E-4</v>
      </c>
      <c r="C4" s="27">
        <v>6.9999999999999999E-4</v>
      </c>
      <c r="D4" s="27">
        <v>1.2999999999999999E-3</v>
      </c>
    </row>
    <row r="5" spans="1:4" x14ac:dyDescent="0.25">
      <c r="A5" s="10">
        <v>2</v>
      </c>
      <c r="B5" s="27">
        <v>1E-4</v>
      </c>
      <c r="C5" s="27">
        <v>5.5000000000000003E-4</v>
      </c>
      <c r="D5" s="27">
        <v>1E-3</v>
      </c>
    </row>
    <row r="6" spans="1:4" x14ac:dyDescent="0.25">
      <c r="A6" s="10">
        <v>3</v>
      </c>
      <c r="B6" s="27">
        <v>4.0000000000000002E-4</v>
      </c>
      <c r="C6" s="27">
        <v>1.9500000000000001E-3</v>
      </c>
      <c r="D6" s="27">
        <v>3.5000000000000001E-3</v>
      </c>
    </row>
    <row r="7" spans="1:4" x14ac:dyDescent="0.25">
      <c r="A7" s="10">
        <v>4</v>
      </c>
      <c r="B7" s="27">
        <v>5.9999999999999995E-4</v>
      </c>
      <c r="C7" s="27">
        <v>9.2999999999999992E-3</v>
      </c>
      <c r="D7" s="27">
        <v>1.7999999999999999E-2</v>
      </c>
    </row>
    <row r="8" spans="1:4" x14ac:dyDescent="0.25">
      <c r="A8" s="10">
        <v>5</v>
      </c>
      <c r="B8" s="27">
        <v>5.9999999999999995E-4</v>
      </c>
      <c r="C8" s="27">
        <v>2.9499999999999999E-3</v>
      </c>
      <c r="D8" s="27">
        <v>5.3E-3</v>
      </c>
    </row>
    <row r="9" spans="1:4" x14ac:dyDescent="0.25">
      <c r="A9" s="10">
        <v>6</v>
      </c>
      <c r="B9" s="27">
        <v>8.0000000000000004E-4</v>
      </c>
      <c r="C9" s="27">
        <v>1.04E-2</v>
      </c>
      <c r="D9" s="27">
        <v>0.02</v>
      </c>
    </row>
    <row r="10" spans="1:4" x14ac:dyDescent="0.25">
      <c r="A10" s="10">
        <v>7</v>
      </c>
      <c r="B10" s="27">
        <v>1.1999999999999999E-3</v>
      </c>
      <c r="C10" s="27">
        <v>1.1349999999999999E-2</v>
      </c>
      <c r="D10" s="27">
        <v>2.1499999999999998E-2</v>
      </c>
    </row>
    <row r="11" spans="1:4" x14ac:dyDescent="0.25">
      <c r="A11" s="10">
        <v>8</v>
      </c>
      <c r="B11" s="27">
        <v>1.2999999999999999E-3</v>
      </c>
      <c r="C11" s="27">
        <v>7.7000000000000002E-3</v>
      </c>
      <c r="D11" s="27">
        <v>1.41E-2</v>
      </c>
    </row>
    <row r="12" spans="1:4" x14ac:dyDescent="0.25">
      <c r="A12" s="10">
        <v>9</v>
      </c>
      <c r="B12" s="27">
        <v>1.2999999999999999E-3</v>
      </c>
      <c r="C12" s="27">
        <v>8.4999999999999989E-3</v>
      </c>
      <c r="D12" s="27">
        <v>1.5699999999999999E-2</v>
      </c>
    </row>
    <row r="13" spans="1:4" x14ac:dyDescent="0.25">
      <c r="A13" s="10">
        <v>10</v>
      </c>
      <c r="B13" s="27">
        <v>1.4E-3</v>
      </c>
      <c r="C13" s="27">
        <v>6.5500000000000003E-3</v>
      </c>
      <c r="D13" s="27">
        <v>1.17E-2</v>
      </c>
    </row>
    <row r="14" spans="1:4" x14ac:dyDescent="0.25">
      <c r="A14" s="10">
        <v>11</v>
      </c>
      <c r="B14" s="27">
        <v>1.5E-3</v>
      </c>
      <c r="C14" s="27">
        <v>1.5250000000000001E-2</v>
      </c>
      <c r="D14" s="27">
        <v>2.9000000000000001E-2</v>
      </c>
    </row>
    <row r="15" spans="1:4" x14ac:dyDescent="0.25">
      <c r="A15" s="10">
        <v>12</v>
      </c>
      <c r="B15" s="27">
        <v>1.9E-3</v>
      </c>
      <c r="C15" s="27">
        <v>1.0749999999999999E-2</v>
      </c>
      <c r="D15" s="27">
        <v>1.9599999999999999E-2</v>
      </c>
    </row>
    <row r="16" spans="1:4" x14ac:dyDescent="0.25">
      <c r="A16" s="10">
        <v>13</v>
      </c>
      <c r="B16" s="27">
        <v>2E-3</v>
      </c>
      <c r="C16" s="27">
        <v>1.4700000000000001E-2</v>
      </c>
      <c r="D16" s="27">
        <v>2.7400000000000001E-2</v>
      </c>
    </row>
    <row r="17" spans="1:4" x14ac:dyDescent="0.25">
      <c r="A17" s="10">
        <v>14</v>
      </c>
      <c r="B17" s="27">
        <v>2.5999999999999999E-3</v>
      </c>
      <c r="C17" s="27">
        <v>1.67E-2</v>
      </c>
      <c r="D17" s="27">
        <v>3.0800000000000001E-2</v>
      </c>
    </row>
    <row r="18" spans="1:4" x14ac:dyDescent="0.25">
      <c r="A18" s="10">
        <v>15</v>
      </c>
      <c r="B18" s="27">
        <v>2.8999999999999998E-3</v>
      </c>
      <c r="C18" s="27">
        <v>1.8450000000000001E-2</v>
      </c>
      <c r="D18" s="27">
        <v>3.4000000000000002E-2</v>
      </c>
    </row>
    <row r="19" spans="1:4" x14ac:dyDescent="0.25">
      <c r="A19" s="10">
        <v>16</v>
      </c>
      <c r="B19" s="27">
        <v>3.0000000000000001E-3</v>
      </c>
      <c r="C19" s="27">
        <v>1.83E-2</v>
      </c>
      <c r="D19" s="27">
        <v>3.3599999999999998E-2</v>
      </c>
    </row>
    <row r="20" spans="1:4" x14ac:dyDescent="0.25">
      <c r="A20" s="10">
        <v>17</v>
      </c>
      <c r="B20" s="27">
        <v>3.2000000000000002E-3</v>
      </c>
      <c r="C20" s="27">
        <v>5.0749999999999997E-2</v>
      </c>
      <c r="D20" s="27">
        <v>9.8299999999999998E-2</v>
      </c>
    </row>
    <row r="21" spans="1:4" x14ac:dyDescent="0.25">
      <c r="A21" s="10">
        <v>18</v>
      </c>
      <c r="B21" s="27">
        <v>3.3E-3</v>
      </c>
      <c r="C21" s="27">
        <v>1.465E-2</v>
      </c>
      <c r="D21" s="27">
        <v>2.5999999999999999E-2</v>
      </c>
    </row>
    <row r="22" spans="1:4" x14ac:dyDescent="0.25">
      <c r="A22" s="10">
        <v>19</v>
      </c>
      <c r="B22" s="27">
        <v>4.0000000000000001E-3</v>
      </c>
      <c r="C22" s="27">
        <v>2.2400000000000003E-2</v>
      </c>
      <c r="D22" s="27">
        <v>4.0800000000000003E-2</v>
      </c>
    </row>
    <row r="23" spans="1:4" x14ac:dyDescent="0.25">
      <c r="A23" s="10">
        <v>20</v>
      </c>
      <c r="B23" s="27">
        <v>4.1000000000000003E-3</v>
      </c>
      <c r="C23" s="27">
        <v>2.4250000000000001E-2</v>
      </c>
      <c r="D23" s="27">
        <v>4.4400000000000002E-2</v>
      </c>
    </row>
    <row r="24" spans="1:4" x14ac:dyDescent="0.25">
      <c r="A24" s="10">
        <v>21</v>
      </c>
      <c r="B24" s="27">
        <v>8.0999999999999996E-3</v>
      </c>
      <c r="C24" s="27">
        <v>5.3999999999999999E-2</v>
      </c>
      <c r="D24" s="27">
        <v>9.9900000000000003E-2</v>
      </c>
    </row>
    <row r="25" spans="1:4" x14ac:dyDescent="0.25">
      <c r="A25" s="10">
        <v>22</v>
      </c>
      <c r="B25" s="27">
        <v>1.2E-2</v>
      </c>
      <c r="C25" s="27">
        <v>5.185E-2</v>
      </c>
      <c r="D25" s="27">
        <v>9.1700000000000004E-2</v>
      </c>
    </row>
    <row r="27" spans="1:4" x14ac:dyDescent="0.25">
      <c r="A27" t="s">
        <v>61</v>
      </c>
    </row>
    <row r="28" spans="1:4" x14ac:dyDescent="0.25">
      <c r="A28" s="44" t="s">
        <v>12</v>
      </c>
      <c r="B28" s="44" t="s">
        <v>13</v>
      </c>
      <c r="C28" s="44" t="s">
        <v>63</v>
      </c>
    </row>
    <row r="29" spans="1:4" x14ac:dyDescent="0.25">
      <c r="A29" s="44">
        <v>1</v>
      </c>
      <c r="B29" s="44" t="s">
        <v>15</v>
      </c>
      <c r="C29" s="30">
        <v>1.2999999999999999E-3</v>
      </c>
    </row>
    <row r="30" spans="1:4" ht="30" x14ac:dyDescent="0.25">
      <c r="A30" s="43">
        <v>2</v>
      </c>
      <c r="B30" s="43" t="s">
        <v>62</v>
      </c>
      <c r="C30" s="30">
        <v>3.7000000000000002E-3</v>
      </c>
    </row>
  </sheetData>
  <mergeCells count="1"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6"/>
  <sheetViews>
    <sheetView workbookViewId="0">
      <selection activeCell="I30" sqref="I30"/>
    </sheetView>
  </sheetViews>
  <sheetFormatPr defaultRowHeight="15" x14ac:dyDescent="0.25"/>
  <cols>
    <col min="2" max="2" width="43" customWidth="1"/>
    <col min="3" max="3" width="17.42578125" customWidth="1"/>
    <col min="4" max="4" width="13.42578125" customWidth="1"/>
  </cols>
  <sheetData>
    <row r="1" spans="1:10" x14ac:dyDescent="0.25">
      <c r="A1" s="6" t="s">
        <v>55</v>
      </c>
      <c r="B1" s="6"/>
      <c r="C1" s="6"/>
      <c r="D1" s="6"/>
      <c r="E1" s="6"/>
      <c r="F1" s="6"/>
      <c r="G1" s="6"/>
      <c r="I1" s="6"/>
      <c r="J1" s="6"/>
    </row>
    <row r="2" spans="1:10" x14ac:dyDescent="0.25">
      <c r="A2" s="87" t="s">
        <v>12</v>
      </c>
      <c r="B2" s="87" t="s">
        <v>52</v>
      </c>
      <c r="C2" s="87" t="s">
        <v>51</v>
      </c>
      <c r="D2" s="87"/>
      <c r="E2" s="87"/>
      <c r="F2" s="87"/>
      <c r="G2" s="87"/>
      <c r="H2" s="87"/>
      <c r="I2" s="87"/>
      <c r="J2" s="87"/>
    </row>
    <row r="3" spans="1:10" x14ac:dyDescent="0.25">
      <c r="A3" s="87"/>
      <c r="B3" s="87"/>
      <c r="C3" s="87" t="s">
        <v>47</v>
      </c>
      <c r="D3" s="87"/>
      <c r="E3" s="98" t="s">
        <v>48</v>
      </c>
      <c r="F3" s="98"/>
      <c r="G3" s="98" t="s">
        <v>49</v>
      </c>
      <c r="H3" s="98"/>
      <c r="I3" s="98" t="s">
        <v>50</v>
      </c>
      <c r="J3" s="98"/>
    </row>
    <row r="4" spans="1:10" ht="12" customHeight="1" x14ac:dyDescent="0.25">
      <c r="A4" s="87"/>
      <c r="B4" s="87"/>
      <c r="C4" s="44" t="s">
        <v>45</v>
      </c>
      <c r="D4" s="44" t="s">
        <v>46</v>
      </c>
      <c r="E4" s="44" t="s">
        <v>45</v>
      </c>
      <c r="F4" s="18" t="s">
        <v>46</v>
      </c>
      <c r="G4" s="18" t="s">
        <v>45</v>
      </c>
      <c r="H4" s="18" t="s">
        <v>46</v>
      </c>
      <c r="I4" s="18" t="s">
        <v>45</v>
      </c>
      <c r="J4" s="18" t="s">
        <v>46</v>
      </c>
    </row>
    <row r="5" spans="1:10" ht="80.25" customHeight="1" x14ac:dyDescent="0.25">
      <c r="A5" s="10">
        <v>1</v>
      </c>
      <c r="B5" s="40" t="s">
        <v>53</v>
      </c>
      <c r="C5" s="41">
        <v>0.06</v>
      </c>
      <c r="D5" s="41">
        <v>0.06</v>
      </c>
      <c r="E5" s="41">
        <v>0.05</v>
      </c>
      <c r="F5" s="41">
        <v>0.05</v>
      </c>
      <c r="G5" s="41">
        <v>0</v>
      </c>
      <c r="H5" s="41">
        <v>1.4999999999999999E-2</v>
      </c>
      <c r="I5" s="41">
        <v>0</v>
      </c>
      <c r="J5" s="41">
        <v>0.03</v>
      </c>
    </row>
    <row r="6" spans="1:10" ht="99.75" customHeight="1" x14ac:dyDescent="0.25">
      <c r="A6" s="10">
        <v>2</v>
      </c>
      <c r="B6" s="40" t="s">
        <v>54</v>
      </c>
      <c r="C6" s="41">
        <v>0.03</v>
      </c>
      <c r="D6" s="41">
        <v>0.06</v>
      </c>
      <c r="E6" s="27">
        <v>8.2500000000000004E-2</v>
      </c>
      <c r="F6" s="27">
        <v>8.2500000000000004E-2</v>
      </c>
      <c r="G6" s="41">
        <v>0</v>
      </c>
      <c r="H6" s="41">
        <v>0.01</v>
      </c>
      <c r="I6" s="41">
        <v>0</v>
      </c>
      <c r="J6" s="41">
        <v>0.03</v>
      </c>
    </row>
  </sheetData>
  <mergeCells count="7">
    <mergeCell ref="A2:A4"/>
    <mergeCell ref="B2:B4"/>
    <mergeCell ref="C2:J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7"/>
  <sheetViews>
    <sheetView workbookViewId="0">
      <selection activeCell="M35" sqref="M35"/>
    </sheetView>
  </sheetViews>
  <sheetFormatPr defaultRowHeight="15" x14ac:dyDescent="0.25"/>
  <cols>
    <col min="1" max="1" width="20.42578125" customWidth="1"/>
    <col min="2" max="2" width="15.140625" customWidth="1"/>
    <col min="3" max="3" width="19.28515625" customWidth="1"/>
    <col min="4" max="4" width="21.140625" customWidth="1"/>
  </cols>
  <sheetData>
    <row r="1" spans="1:4" ht="51" customHeight="1" x14ac:dyDescent="0.25">
      <c r="A1" s="98" t="s">
        <v>41</v>
      </c>
      <c r="B1" s="98"/>
      <c r="C1" s="98"/>
      <c r="D1" s="98"/>
    </row>
    <row r="2" spans="1:4" ht="40.5" customHeight="1" x14ac:dyDescent="0.25">
      <c r="A2" s="43" t="s">
        <v>42</v>
      </c>
      <c r="B2" s="44" t="s">
        <v>30</v>
      </c>
      <c r="C2" s="44" t="s">
        <v>43</v>
      </c>
      <c r="D2" s="18" t="s">
        <v>44</v>
      </c>
    </row>
    <row r="3" spans="1:4" x14ac:dyDescent="0.25">
      <c r="A3" s="44">
        <v>1</v>
      </c>
      <c r="B3" s="26">
        <v>7.0000000000000007E-2</v>
      </c>
      <c r="C3" s="27">
        <v>1.2800000000000001E-2</v>
      </c>
      <c r="D3" s="27">
        <v>0.16400000000000001</v>
      </c>
    </row>
    <row r="4" spans="1:4" x14ac:dyDescent="0.25">
      <c r="A4" s="44">
        <v>2</v>
      </c>
      <c r="B4" s="26">
        <v>0.08</v>
      </c>
      <c r="C4" s="27">
        <v>1.46E-2</v>
      </c>
      <c r="D4" s="27">
        <v>0.18690000000000001</v>
      </c>
    </row>
    <row r="5" spans="1:4" x14ac:dyDescent="0.25">
      <c r="A5" s="44">
        <v>3</v>
      </c>
      <c r="B5" s="26">
        <v>0.1</v>
      </c>
      <c r="C5" s="27">
        <v>1.83E-2</v>
      </c>
      <c r="D5" s="27">
        <v>0.23449999999999999</v>
      </c>
    </row>
    <row r="6" spans="1:4" x14ac:dyDescent="0.25">
      <c r="A6" s="18">
        <v>4</v>
      </c>
      <c r="B6" s="26">
        <v>0.12</v>
      </c>
      <c r="C6" s="27">
        <v>2.2100000000000002E-2</v>
      </c>
      <c r="D6" s="27">
        <v>0.28289999999999998</v>
      </c>
    </row>
    <row r="7" spans="1:4" x14ac:dyDescent="0.25">
      <c r="A7" s="18">
        <v>5</v>
      </c>
      <c r="B7" s="26">
        <v>0.14000000000000001</v>
      </c>
      <c r="C7" s="27">
        <v>2.5600000000000001E-2</v>
      </c>
      <c r="D7" s="27">
        <v>0.32769999999999999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10"/>
  <sheetViews>
    <sheetView workbookViewId="0"/>
  </sheetViews>
  <sheetFormatPr defaultRowHeight="15" x14ac:dyDescent="0.25"/>
  <cols>
    <col min="1" max="1" width="40.7109375" customWidth="1"/>
    <col min="2" max="2" width="18.5703125" customWidth="1"/>
    <col min="3" max="3" width="23.28515625" customWidth="1"/>
    <col min="4" max="4" width="25.140625" customWidth="1"/>
  </cols>
  <sheetData>
    <row r="1" spans="1:4" x14ac:dyDescent="0.25">
      <c r="A1" s="19" t="s">
        <v>40</v>
      </c>
    </row>
    <row r="2" spans="1:4" x14ac:dyDescent="0.25">
      <c r="A2" s="1" t="s">
        <v>29</v>
      </c>
      <c r="B2" s="44" t="s">
        <v>30</v>
      </c>
      <c r="C2" s="44" t="s">
        <v>31</v>
      </c>
      <c r="D2" s="44" t="s">
        <v>37</v>
      </c>
    </row>
    <row r="3" spans="1:4" ht="30" x14ac:dyDescent="0.25">
      <c r="A3" s="78" t="s">
        <v>38</v>
      </c>
      <c r="B3" s="104">
        <f>15500/1000000</f>
        <v>1.55E-2</v>
      </c>
      <c r="C3" s="104">
        <f>6870/1000000</f>
        <v>6.8700000000000002E-3</v>
      </c>
      <c r="D3" s="104">
        <f>46750/1000000</f>
        <v>4.675E-2</v>
      </c>
    </row>
    <row r="4" spans="1:4" ht="30" x14ac:dyDescent="0.25">
      <c r="A4" s="11" t="s">
        <v>36</v>
      </c>
      <c r="B4" s="32">
        <v>2.1749999999999999E-2</v>
      </c>
      <c r="C4" s="32">
        <v>9.6400000000000001E-4</v>
      </c>
      <c r="D4" s="32">
        <v>6.5500000000000003E-2</v>
      </c>
    </row>
    <row r="5" spans="1:4" ht="30" x14ac:dyDescent="0.25">
      <c r="A5" s="78" t="s">
        <v>79</v>
      </c>
      <c r="B5" s="104">
        <f>27750/1000000</f>
        <v>2.775E-2</v>
      </c>
      <c r="C5" s="104">
        <f>12300/1000000</f>
        <v>1.23E-2</v>
      </c>
      <c r="D5" s="104">
        <f>83500/1000000</f>
        <v>8.3500000000000005E-2</v>
      </c>
    </row>
    <row r="6" spans="1:4" ht="30" x14ac:dyDescent="0.25">
      <c r="A6" s="11" t="s">
        <v>32</v>
      </c>
      <c r="B6" s="32">
        <v>7.4999999999999997E-2</v>
      </c>
      <c r="C6" s="32">
        <v>3.3239999999999999E-2</v>
      </c>
      <c r="D6" s="32">
        <v>0.1125</v>
      </c>
    </row>
    <row r="7" spans="1:4" ht="45" x14ac:dyDescent="0.25">
      <c r="A7" s="79" t="s">
        <v>33</v>
      </c>
      <c r="B7" s="32">
        <v>6.25E-2</v>
      </c>
      <c r="C7" s="32">
        <v>2.7699999999999999E-2</v>
      </c>
      <c r="D7" s="32">
        <v>0.18775</v>
      </c>
    </row>
    <row r="8" spans="1:4" ht="45" x14ac:dyDescent="0.25">
      <c r="A8" s="11" t="s">
        <v>34</v>
      </c>
      <c r="B8" s="32">
        <v>7.2500000000000004E-3</v>
      </c>
      <c r="C8" s="32">
        <v>3.2100000000000002E-3</v>
      </c>
      <c r="D8" s="32">
        <v>2.1999999999999999E-2</v>
      </c>
    </row>
    <row r="9" spans="1:4" ht="45" x14ac:dyDescent="0.25">
      <c r="A9" s="11" t="s">
        <v>35</v>
      </c>
      <c r="B9" s="32">
        <v>1.0999999999999999E-2</v>
      </c>
      <c r="C9" s="32">
        <v>4.8799999999999998E-3</v>
      </c>
      <c r="D9" s="32">
        <v>3.3250000000000002E-2</v>
      </c>
    </row>
    <row r="10" spans="1:4" ht="30" x14ac:dyDescent="0.25">
      <c r="A10" s="78" t="s">
        <v>39</v>
      </c>
      <c r="B10" s="104">
        <f>16500/1000000</f>
        <v>1.6500000000000001E-2</v>
      </c>
      <c r="C10" s="104">
        <f>7310/1000000</f>
        <v>7.3099999999999997E-3</v>
      </c>
      <c r="D10" s="104">
        <f>49750/1000000</f>
        <v>4.9750000000000003E-2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2:I10"/>
  <sheetViews>
    <sheetView workbookViewId="0">
      <selection activeCell="H32" sqref="H32"/>
    </sheetView>
  </sheetViews>
  <sheetFormatPr defaultRowHeight="15" x14ac:dyDescent="0.25"/>
  <cols>
    <col min="2" max="2" width="45.5703125" bestFit="1" customWidth="1"/>
    <col min="3" max="3" width="16.28515625" customWidth="1"/>
    <col min="4" max="4" width="13.140625" customWidth="1"/>
    <col min="5" max="5" width="15.5703125" bestFit="1" customWidth="1"/>
  </cols>
  <sheetData>
    <row r="2" spans="2:9" x14ac:dyDescent="0.25">
      <c r="B2" s="19" t="s">
        <v>84</v>
      </c>
    </row>
    <row r="3" spans="2:9" x14ac:dyDescent="0.25">
      <c r="B3" s="1" t="s">
        <v>29</v>
      </c>
      <c r="C3" s="1" t="s">
        <v>73</v>
      </c>
      <c r="D3" s="1" t="s">
        <v>80</v>
      </c>
      <c r="E3" s="1" t="s">
        <v>81</v>
      </c>
    </row>
    <row r="4" spans="2:9" x14ac:dyDescent="0.25">
      <c r="B4" s="68" t="s">
        <v>83</v>
      </c>
      <c r="C4" s="84">
        <v>3.0000000000000001E-3</v>
      </c>
      <c r="D4" s="84">
        <v>7.4999999999999997E-3</v>
      </c>
      <c r="E4" s="84">
        <v>3.7444444444444454E-2</v>
      </c>
    </row>
    <row r="5" spans="2:9" x14ac:dyDescent="0.25">
      <c r="B5" s="68" t="s">
        <v>82</v>
      </c>
      <c r="C5" s="84">
        <v>1.1299999999999999E-3</v>
      </c>
      <c r="D5" s="84">
        <v>2.5000000000000001E-3</v>
      </c>
      <c r="E5" s="85">
        <v>1.2500000000000001E-2</v>
      </c>
    </row>
    <row r="7" spans="2:9" x14ac:dyDescent="0.25">
      <c r="I7" s="80"/>
    </row>
    <row r="8" spans="2:9" x14ac:dyDescent="0.25">
      <c r="I8" s="80"/>
    </row>
    <row r="9" spans="2:9" x14ac:dyDescent="0.25">
      <c r="C9" s="80"/>
      <c r="D9" s="74"/>
      <c r="E9" s="82"/>
    </row>
    <row r="10" spans="2:9" x14ac:dyDescent="0.25">
      <c r="C10" s="81"/>
      <c r="D10" s="74"/>
      <c r="E10" s="8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Fit</vt:lpstr>
      <vt:lpstr>Gold</vt:lpstr>
      <vt:lpstr>Platinum</vt:lpstr>
      <vt:lpstr>ДМС</vt:lpstr>
      <vt:lpstr>СрочноеСтрЖизни</vt:lpstr>
      <vt:lpstr>ДобровольноеСтрРаботникаОтНС</vt:lpstr>
      <vt:lpstr>ОсорПенсионка</vt:lpstr>
      <vt:lpstr>ДобровольноеСтрЖизниСУменш</vt:lpstr>
      <vt:lpstr>ГССЖ и ГСНС</vt:lpstr>
      <vt:lpstr>Страхование жизни заемщика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2022-06-21T11:26:08Z</dcterms:modified>
</cp:coreProperties>
</file>